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0" windowWidth="10410" windowHeight="7335"/>
  </bookViews>
  <sheets>
    <sheet name="Formular neu" sheetId="2" r:id="rId1"/>
    <sheet name="Ansätze" sheetId="6" r:id="rId2"/>
    <sheet name="Tabelle" sheetId="7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H8" i="2" l="1"/>
  <c r="X6" i="2" l="1"/>
  <c r="BJ46" i="2" l="1"/>
  <c r="BJ45" i="2"/>
  <c r="BJ44" i="2"/>
  <c r="BJ43" i="2"/>
  <c r="BJ42" i="2"/>
  <c r="BJ41" i="2"/>
  <c r="BJ40" i="2"/>
  <c r="BJ39" i="2"/>
  <c r="BJ38" i="2"/>
  <c r="BJ37" i="2"/>
  <c r="BJ36" i="2"/>
  <c r="BJ35" i="2"/>
  <c r="BJ34" i="2"/>
  <c r="BJ33" i="2"/>
  <c r="BJ32" i="2"/>
  <c r="BJ31" i="2"/>
  <c r="BJ30" i="2"/>
  <c r="BJ29" i="2"/>
  <c r="BJ28" i="2"/>
  <c r="BI46" i="2"/>
  <c r="BI45" i="2"/>
  <c r="BI44" i="2"/>
  <c r="BI43" i="2"/>
  <c r="BI42" i="2"/>
  <c r="BI41" i="2"/>
  <c r="BI40" i="2"/>
  <c r="BI39" i="2"/>
  <c r="BI38" i="2"/>
  <c r="BI37" i="2"/>
  <c r="BI36" i="2"/>
  <c r="BI35" i="2"/>
  <c r="BI34" i="2"/>
  <c r="BI33" i="2"/>
  <c r="BI32" i="2"/>
  <c r="BI31" i="2"/>
  <c r="BI30" i="2"/>
  <c r="BI29" i="2"/>
  <c r="BI28" i="2"/>
  <c r="AM16" i="6" l="1"/>
  <c r="AM17" i="6" s="1"/>
  <c r="AM18" i="6" s="1"/>
  <c r="AM19" i="6" s="1"/>
  <c r="AM20" i="6" s="1"/>
  <c r="AM21" i="6" s="1"/>
  <c r="AM22" i="6" s="1"/>
  <c r="AM23" i="6" s="1"/>
  <c r="AM24" i="6" s="1"/>
  <c r="AM25" i="6" s="1"/>
  <c r="AM26" i="6" s="1"/>
  <c r="AM27" i="6" s="1"/>
  <c r="AM28" i="6" s="1"/>
  <c r="AM29" i="6" s="1"/>
  <c r="AM30" i="6" s="1"/>
  <c r="BH46" i="2"/>
  <c r="BH45" i="2"/>
  <c r="BH44" i="2"/>
  <c r="BH43" i="2"/>
  <c r="BH42" i="2"/>
  <c r="BH41" i="2"/>
  <c r="BH40" i="2"/>
  <c r="BH39" i="2"/>
  <c r="BH38" i="2"/>
  <c r="BH37" i="2"/>
  <c r="BH36" i="2"/>
  <c r="BH35" i="2"/>
  <c r="BH34" i="2"/>
  <c r="BH33" i="2"/>
  <c r="BH32" i="2"/>
  <c r="BH31" i="2"/>
  <c r="BH30" i="2"/>
  <c r="BH29" i="2"/>
  <c r="BH28" i="2"/>
  <c r="BJ27" i="2"/>
  <c r="BI27" i="2"/>
  <c r="BH27" i="2"/>
  <c r="BH47" i="2" l="1"/>
  <c r="AW47" i="2" s="1"/>
  <c r="A29" i="2"/>
  <c r="BE46" i="2" l="1"/>
  <c r="BE45" i="2"/>
  <c r="BE44" i="2"/>
  <c r="BE43" i="2"/>
  <c r="BE42" i="2"/>
  <c r="BE41" i="2"/>
  <c r="BE40" i="2"/>
  <c r="BE39" i="2"/>
  <c r="BE38" i="2"/>
  <c r="BE37" i="2"/>
  <c r="AU46" i="2"/>
  <c r="AU44" i="2"/>
  <c r="AU42" i="2"/>
  <c r="AU40" i="2"/>
  <c r="AU38" i="2"/>
  <c r="AU36" i="2"/>
  <c r="AU34" i="2"/>
  <c r="AU32" i="2"/>
  <c r="AU30" i="2"/>
  <c r="AU28" i="2"/>
  <c r="BE36" i="2" l="1"/>
  <c r="BE35" i="2"/>
  <c r="BE34" i="2"/>
  <c r="BE33" i="2"/>
  <c r="BE32" i="2"/>
  <c r="BE31" i="2"/>
  <c r="BE30" i="2"/>
  <c r="BE27" i="2"/>
  <c r="BE29" i="2"/>
  <c r="BE28" i="2"/>
  <c r="U46" i="2"/>
  <c r="U44" i="2"/>
  <c r="U42" i="2"/>
  <c r="U40" i="2"/>
  <c r="U38" i="2"/>
  <c r="U36" i="2"/>
  <c r="U34" i="2"/>
  <c r="U32" i="2"/>
  <c r="U30" i="2"/>
  <c r="U28" i="2"/>
  <c r="B16" i="6" l="1"/>
  <c r="B17" i="6" s="1"/>
  <c r="D17" i="6" s="1"/>
  <c r="C15" i="6"/>
  <c r="D14" i="6"/>
  <c r="D15" i="6" s="1"/>
  <c r="F10" i="6"/>
  <c r="F11" i="6" s="1"/>
  <c r="F12" i="6" s="1"/>
  <c r="C16" i="6" l="1"/>
  <c r="C17" i="6"/>
  <c r="B18" i="6"/>
  <c r="D18" i="6"/>
  <c r="D16" i="6"/>
  <c r="E14" i="6"/>
  <c r="B19" i="6" l="1"/>
  <c r="E19" i="6" s="1"/>
  <c r="C18" i="6"/>
  <c r="E15" i="6"/>
  <c r="E18" i="6"/>
  <c r="E17" i="6"/>
  <c r="E16" i="6"/>
  <c r="F14" i="6"/>
  <c r="BB27" i="2"/>
  <c r="BC27" i="2"/>
  <c r="BC28" i="2"/>
  <c r="F19" i="6" l="1"/>
  <c r="F17" i="6"/>
  <c r="F16" i="6"/>
  <c r="F15" i="6"/>
  <c r="G14" i="6"/>
  <c r="F18" i="6"/>
  <c r="B20" i="6"/>
  <c r="C19" i="6"/>
  <c r="D19" i="6"/>
  <c r="G20" i="6" l="1"/>
  <c r="H14" i="6"/>
  <c r="G19" i="6"/>
  <c r="G18" i="6"/>
  <c r="G15" i="6"/>
  <c r="G17" i="6"/>
  <c r="G16" i="6"/>
  <c r="B21" i="6"/>
  <c r="G21" i="6" s="1"/>
  <c r="D20" i="6"/>
  <c r="C20" i="6"/>
  <c r="E20" i="6"/>
  <c r="F20" i="6"/>
  <c r="BB28" i="2"/>
  <c r="C21" i="6" l="1"/>
  <c r="B22" i="6"/>
  <c r="D21" i="6"/>
  <c r="E21" i="6"/>
  <c r="F21" i="6"/>
  <c r="H22" i="6"/>
  <c r="H18" i="6"/>
  <c r="H16" i="6"/>
  <c r="I14" i="6"/>
  <c r="H21" i="6"/>
  <c r="H19" i="6"/>
  <c r="H17" i="6"/>
  <c r="H15" i="6"/>
  <c r="H20" i="6"/>
  <c r="A31" i="2"/>
  <c r="B23" i="6" l="1"/>
  <c r="C22" i="6"/>
  <c r="D22" i="6"/>
  <c r="E22" i="6"/>
  <c r="F22" i="6"/>
  <c r="G22" i="6"/>
  <c r="I20" i="6"/>
  <c r="I15" i="6"/>
  <c r="I23" i="6"/>
  <c r="I22" i="6"/>
  <c r="I19" i="6"/>
  <c r="J14" i="6"/>
  <c r="I18" i="6"/>
  <c r="I17" i="6"/>
  <c r="I16" i="6"/>
  <c r="I21" i="6"/>
  <c r="A33" i="2"/>
  <c r="BB29" i="2"/>
  <c r="J23" i="6" l="1"/>
  <c r="J19" i="6"/>
  <c r="J17" i="6"/>
  <c r="J18" i="6"/>
  <c r="J16" i="6"/>
  <c r="J15" i="6"/>
  <c r="J22" i="6"/>
  <c r="J21" i="6"/>
  <c r="J20" i="6"/>
  <c r="K14" i="6"/>
  <c r="B24" i="6"/>
  <c r="C23" i="6"/>
  <c r="D23" i="6"/>
  <c r="E23" i="6"/>
  <c r="F23" i="6"/>
  <c r="G23" i="6"/>
  <c r="H23" i="6"/>
  <c r="A35" i="2"/>
  <c r="BB30" i="2"/>
  <c r="B25" i="6" l="1"/>
  <c r="K25" i="6" s="1"/>
  <c r="C24" i="6"/>
  <c r="D24" i="6"/>
  <c r="E24" i="6"/>
  <c r="F24" i="6"/>
  <c r="G24" i="6"/>
  <c r="H24" i="6"/>
  <c r="I24" i="6"/>
  <c r="K23" i="6"/>
  <c r="K22" i="6"/>
  <c r="K21" i="6"/>
  <c r="K24" i="6"/>
  <c r="K17" i="6"/>
  <c r="K16" i="6"/>
  <c r="K15" i="6"/>
  <c r="K20" i="6"/>
  <c r="L14" i="6"/>
  <c r="K19" i="6"/>
  <c r="K18" i="6"/>
  <c r="J24" i="6"/>
  <c r="A37" i="2"/>
  <c r="BB31" i="2"/>
  <c r="L26" i="6" l="1"/>
  <c r="L24" i="6"/>
  <c r="L22" i="6"/>
  <c r="L23" i="6"/>
  <c r="L21" i="6"/>
  <c r="L20" i="6"/>
  <c r="L18" i="6"/>
  <c r="L16" i="6"/>
  <c r="M14" i="6"/>
  <c r="N14" i="6" s="1"/>
  <c r="L25" i="6"/>
  <c r="L19" i="6"/>
  <c r="L17" i="6"/>
  <c r="L15" i="6"/>
  <c r="B26" i="6"/>
  <c r="C25" i="6"/>
  <c r="D25" i="6"/>
  <c r="E25" i="6"/>
  <c r="F25" i="6"/>
  <c r="G25" i="6"/>
  <c r="H25" i="6"/>
  <c r="I25" i="6"/>
  <c r="J25" i="6"/>
  <c r="A39" i="2"/>
  <c r="BB32" i="2"/>
  <c r="O14" i="6" l="1"/>
  <c r="N15" i="6"/>
  <c r="N16" i="6"/>
  <c r="N17" i="6"/>
  <c r="N24" i="6"/>
  <c r="N25" i="6"/>
  <c r="N22" i="6"/>
  <c r="N23" i="6"/>
  <c r="N20" i="6"/>
  <c r="N18" i="6"/>
  <c r="N21" i="6"/>
  <c r="N19" i="6"/>
  <c r="N26" i="6"/>
  <c r="B27" i="6"/>
  <c r="N27" i="6" s="1"/>
  <c r="C26" i="6"/>
  <c r="D26" i="6"/>
  <c r="E26" i="6"/>
  <c r="F26" i="6"/>
  <c r="G26" i="6"/>
  <c r="H26" i="6"/>
  <c r="I26" i="6"/>
  <c r="J26" i="6"/>
  <c r="K26" i="6"/>
  <c r="M27" i="6"/>
  <c r="M20" i="6"/>
  <c r="M25" i="6"/>
  <c r="M15" i="6"/>
  <c r="M22" i="6"/>
  <c r="M26" i="6"/>
  <c r="M23" i="6"/>
  <c r="M21" i="6"/>
  <c r="M19" i="6"/>
  <c r="M18" i="6"/>
  <c r="M17" i="6"/>
  <c r="M16" i="6"/>
  <c r="M24" i="6"/>
  <c r="A41" i="2"/>
  <c r="BB33" i="2"/>
  <c r="BC36" i="2"/>
  <c r="BC35" i="2"/>
  <c r="BC34" i="2"/>
  <c r="BC33" i="2"/>
  <c r="BC32" i="2"/>
  <c r="BC31" i="2"/>
  <c r="BC30" i="2"/>
  <c r="BC29" i="2"/>
  <c r="P29" i="2"/>
  <c r="P31" i="2" s="1"/>
  <c r="P33" i="2" s="1"/>
  <c r="P35" i="2" s="1"/>
  <c r="P37" i="2" s="1"/>
  <c r="P39" i="2" s="1"/>
  <c r="P41" i="2" s="1"/>
  <c r="P43" i="2" s="1"/>
  <c r="P45" i="2" s="1"/>
  <c r="M29" i="2"/>
  <c r="M31" i="2" s="1"/>
  <c r="O17" i="6" l="1"/>
  <c r="O19" i="6"/>
  <c r="O21" i="6"/>
  <c r="O23" i="6"/>
  <c r="O25" i="6"/>
  <c r="O27" i="6"/>
  <c r="P14" i="6"/>
  <c r="O18" i="6"/>
  <c r="O26" i="6"/>
  <c r="O16" i="6"/>
  <c r="O24" i="6"/>
  <c r="O15" i="6"/>
  <c r="O22" i="6"/>
  <c r="O20" i="6"/>
  <c r="B28" i="6"/>
  <c r="N28" i="6" s="1"/>
  <c r="C27" i="6"/>
  <c r="D27" i="6"/>
  <c r="E27" i="6"/>
  <c r="F27" i="6"/>
  <c r="G27" i="6"/>
  <c r="H27" i="6"/>
  <c r="I27" i="6"/>
  <c r="J27" i="6"/>
  <c r="K27" i="6"/>
  <c r="L27" i="6"/>
  <c r="A43" i="2"/>
  <c r="BB34" i="2"/>
  <c r="AP27" i="2"/>
  <c r="AP29" i="2" s="1"/>
  <c r="AP31" i="2" s="1"/>
  <c r="AP33" i="2" s="1"/>
  <c r="AP35" i="2" s="1"/>
  <c r="AP37" i="2" s="1"/>
  <c r="AP39" i="2" s="1"/>
  <c r="AP41" i="2" s="1"/>
  <c r="AP43" i="2" s="1"/>
  <c r="AP45" i="2" s="1"/>
  <c r="BD29" i="2"/>
  <c r="BK29" i="2" s="1"/>
  <c r="S29" i="2"/>
  <c r="M33" i="2"/>
  <c r="BD28" i="2"/>
  <c r="BK28" i="2" s="1"/>
  <c r="O28" i="6" l="1"/>
  <c r="P19" i="6"/>
  <c r="P20" i="6"/>
  <c r="P27" i="6"/>
  <c r="Q14" i="6"/>
  <c r="P17" i="6"/>
  <c r="P18" i="6"/>
  <c r="P25" i="6"/>
  <c r="P26" i="6"/>
  <c r="P24" i="6"/>
  <c r="P15" i="6"/>
  <c r="P22" i="6"/>
  <c r="P16" i="6"/>
  <c r="P23" i="6"/>
  <c r="P28" i="6"/>
  <c r="P21" i="6"/>
  <c r="B29" i="6"/>
  <c r="P29" i="6" s="1"/>
  <c r="C28" i="6"/>
  <c r="D28" i="6"/>
  <c r="E28" i="6"/>
  <c r="F28" i="6"/>
  <c r="G28" i="6"/>
  <c r="H28" i="6"/>
  <c r="I28" i="6"/>
  <c r="J28" i="6"/>
  <c r="K28" i="6"/>
  <c r="L28" i="6"/>
  <c r="M28" i="6"/>
  <c r="BF28" i="2"/>
  <c r="BG28" i="2"/>
  <c r="A45" i="2"/>
  <c r="BB35" i="2"/>
  <c r="BD30" i="2"/>
  <c r="BK30" i="2" s="1"/>
  <c r="M35" i="2"/>
  <c r="Q16" i="6" l="1"/>
  <c r="Q18" i="6"/>
  <c r="Q20" i="6"/>
  <c r="Q22" i="6"/>
  <c r="Q24" i="6"/>
  <c r="Q26" i="6"/>
  <c r="Q15" i="6"/>
  <c r="Q21" i="6"/>
  <c r="Q19" i="6"/>
  <c r="Q27" i="6"/>
  <c r="Q29" i="6"/>
  <c r="R14" i="6"/>
  <c r="Q17" i="6"/>
  <c r="Q25" i="6"/>
  <c r="Q23" i="6"/>
  <c r="Q28" i="6"/>
  <c r="Q30" i="6"/>
  <c r="N29" i="6"/>
  <c r="O29" i="6"/>
  <c r="B30" i="6"/>
  <c r="C29" i="6"/>
  <c r="D29" i="6"/>
  <c r="E29" i="6"/>
  <c r="F29" i="6"/>
  <c r="G29" i="6"/>
  <c r="H29" i="6"/>
  <c r="I29" i="6"/>
  <c r="J29" i="6"/>
  <c r="K29" i="6"/>
  <c r="L29" i="6"/>
  <c r="M29" i="6"/>
  <c r="AA27" i="2"/>
  <c r="BB36" i="2"/>
  <c r="BD31" i="2"/>
  <c r="BK31" i="2" s="1"/>
  <c r="M37" i="2"/>
  <c r="S37" i="2" s="1"/>
  <c r="BC46" i="2"/>
  <c r="BC45" i="2"/>
  <c r="BC44" i="2"/>
  <c r="BC43" i="2"/>
  <c r="BC42" i="2"/>
  <c r="BC41" i="2"/>
  <c r="BC40" i="2"/>
  <c r="BC39" i="2"/>
  <c r="BC38" i="2"/>
  <c r="BD27" i="2"/>
  <c r="BK27" i="2" s="1"/>
  <c r="S31" i="2"/>
  <c r="S27" i="2"/>
  <c r="N30" i="6" l="1"/>
  <c r="O30" i="6"/>
  <c r="P30" i="6"/>
  <c r="S14" i="6"/>
  <c r="R15" i="6"/>
  <c r="R22" i="6"/>
  <c r="R23" i="6"/>
  <c r="R28" i="6"/>
  <c r="R30" i="6"/>
  <c r="R20" i="6"/>
  <c r="R21" i="6"/>
  <c r="R19" i="6"/>
  <c r="R26" i="6"/>
  <c r="R29" i="6"/>
  <c r="R17" i="6"/>
  <c r="R24" i="6"/>
  <c r="R18" i="6"/>
  <c r="R27" i="6"/>
  <c r="R16" i="6"/>
  <c r="R25" i="6"/>
  <c r="C30" i="6"/>
  <c r="D30" i="6"/>
  <c r="E30" i="6"/>
  <c r="F30" i="6"/>
  <c r="G30" i="6"/>
  <c r="H30" i="6"/>
  <c r="I30" i="6"/>
  <c r="J30" i="6"/>
  <c r="K30" i="6"/>
  <c r="L30" i="6"/>
  <c r="M30" i="6"/>
  <c r="BG32" i="2"/>
  <c r="BF32" i="2"/>
  <c r="BG29" i="2"/>
  <c r="BF29" i="2"/>
  <c r="BF27" i="2"/>
  <c r="BG27" i="2"/>
  <c r="AA29" i="2"/>
  <c r="BB37" i="2"/>
  <c r="BD32" i="2"/>
  <c r="BK32" i="2" s="1"/>
  <c r="M39" i="2"/>
  <c r="S17" i="6" l="1"/>
  <c r="S19" i="6"/>
  <c r="S21" i="6"/>
  <c r="S23" i="6"/>
  <c r="S25" i="6"/>
  <c r="S16" i="6"/>
  <c r="S24" i="6"/>
  <c r="S15" i="6"/>
  <c r="S22" i="6"/>
  <c r="S28" i="6"/>
  <c r="S30" i="6"/>
  <c r="T14" i="6"/>
  <c r="S26" i="6"/>
  <c r="S29" i="6"/>
  <c r="S20" i="6"/>
  <c r="S18" i="6"/>
  <c r="S27" i="6"/>
  <c r="AA31" i="2"/>
  <c r="BB38" i="2"/>
  <c r="BD33" i="2"/>
  <c r="BK33" i="2" s="1"/>
  <c r="M41" i="2"/>
  <c r="S39" i="2"/>
  <c r="S33" i="2"/>
  <c r="BC37" i="2"/>
  <c r="U14" i="6" l="1"/>
  <c r="T17" i="6"/>
  <c r="T18" i="6"/>
  <c r="T25" i="6"/>
  <c r="T26" i="6"/>
  <c r="T27" i="6"/>
  <c r="T29" i="6"/>
  <c r="T16" i="6"/>
  <c r="T23" i="6"/>
  <c r="T24" i="6"/>
  <c r="T21" i="6"/>
  <c r="T28" i="6"/>
  <c r="T19" i="6"/>
  <c r="T30" i="6"/>
  <c r="T15" i="6"/>
  <c r="T22" i="6"/>
  <c r="T20" i="6"/>
  <c r="BG33" i="2"/>
  <c r="BF33" i="2"/>
  <c r="BG30" i="2"/>
  <c r="BF30" i="2"/>
  <c r="AA33" i="2"/>
  <c r="BB39" i="2"/>
  <c r="BD34" i="2"/>
  <c r="BK34" i="2" s="1"/>
  <c r="M43" i="2"/>
  <c r="S35" i="2"/>
  <c r="BC47" i="2"/>
  <c r="Y47" i="2" s="1"/>
  <c r="U16" i="6" l="1"/>
  <c r="U18" i="6"/>
  <c r="U20" i="6"/>
  <c r="U22" i="6"/>
  <c r="U24" i="6"/>
  <c r="U26" i="6"/>
  <c r="U19" i="6"/>
  <c r="V14" i="6"/>
  <c r="U17" i="6"/>
  <c r="U25" i="6"/>
  <c r="U27" i="6"/>
  <c r="U29" i="6"/>
  <c r="U23" i="6"/>
  <c r="U21" i="6"/>
  <c r="U28" i="6"/>
  <c r="U30" i="6"/>
  <c r="U15" i="6"/>
  <c r="BG31" i="2"/>
  <c r="BF31" i="2"/>
  <c r="AA35" i="2"/>
  <c r="BB40" i="2"/>
  <c r="BD35" i="2"/>
  <c r="BK35" i="2" s="1"/>
  <c r="M45" i="2"/>
  <c r="AM27" i="2" s="1"/>
  <c r="S43" i="2"/>
  <c r="W14" i="6" l="1"/>
  <c r="V15" i="6"/>
  <c r="V20" i="6"/>
  <c r="V21" i="6"/>
  <c r="V28" i="6"/>
  <c r="V30" i="6"/>
  <c r="V18" i="6"/>
  <c r="V19" i="6"/>
  <c r="V26" i="6"/>
  <c r="V16" i="6"/>
  <c r="V25" i="6"/>
  <c r="V27" i="6"/>
  <c r="V23" i="6"/>
  <c r="V17" i="6"/>
  <c r="V24" i="6"/>
  <c r="V29" i="6"/>
  <c r="V22" i="6"/>
  <c r="BG35" i="2"/>
  <c r="BF35" i="2"/>
  <c r="AA37" i="2"/>
  <c r="BB41" i="2"/>
  <c r="BD36" i="2"/>
  <c r="BK36" i="2" s="1"/>
  <c r="W17" i="6" l="1"/>
  <c r="W19" i="6"/>
  <c r="W21" i="6"/>
  <c r="W23" i="6"/>
  <c r="W25" i="6"/>
  <c r="W15" i="6"/>
  <c r="W22" i="6"/>
  <c r="W20" i="6"/>
  <c r="W28" i="6"/>
  <c r="W18" i="6"/>
  <c r="W16" i="6"/>
  <c r="W27" i="6"/>
  <c r="X14" i="6"/>
  <c r="W26" i="6"/>
  <c r="W24" i="6"/>
  <c r="W29" i="6"/>
  <c r="W30" i="6"/>
  <c r="AA39" i="2"/>
  <c r="BB42" i="2"/>
  <c r="AM29" i="2"/>
  <c r="AS27" i="2"/>
  <c r="BD37" i="2"/>
  <c r="BK37" i="2" s="1"/>
  <c r="S41" i="2"/>
  <c r="BE47" i="2" l="1"/>
  <c r="AR47" i="2" s="1"/>
  <c r="X16" i="6"/>
  <c r="X23" i="6"/>
  <c r="X24" i="6"/>
  <c r="X27" i="6"/>
  <c r="X29" i="6"/>
  <c r="X15" i="6"/>
  <c r="X21" i="6"/>
  <c r="X22" i="6"/>
  <c r="X20" i="6"/>
  <c r="X30" i="6"/>
  <c r="X18" i="6"/>
  <c r="X25" i="6"/>
  <c r="X19" i="6"/>
  <c r="X28" i="6"/>
  <c r="Y14" i="6"/>
  <c r="X17" i="6"/>
  <c r="X26" i="6"/>
  <c r="BF37" i="2"/>
  <c r="BG37" i="2"/>
  <c r="BG34" i="2"/>
  <c r="BF34" i="2"/>
  <c r="AA41" i="2"/>
  <c r="BB43" i="2"/>
  <c r="AM31" i="2"/>
  <c r="BD38" i="2"/>
  <c r="BK38" i="2" s="1"/>
  <c r="AS29" i="2"/>
  <c r="S45" i="2"/>
  <c r="BF36" i="2" l="1"/>
  <c r="BG36" i="2"/>
  <c r="Y16" i="6"/>
  <c r="Y18" i="6"/>
  <c r="Y20" i="6"/>
  <c r="Y22" i="6"/>
  <c r="Y24" i="6"/>
  <c r="Y26" i="6"/>
  <c r="Z14" i="6"/>
  <c r="Y17" i="6"/>
  <c r="Y25" i="6"/>
  <c r="Y23" i="6"/>
  <c r="Y27" i="6"/>
  <c r="Y29" i="6"/>
  <c r="Y15" i="6"/>
  <c r="Y30" i="6"/>
  <c r="Y21" i="6"/>
  <c r="Y19" i="6"/>
  <c r="Y28" i="6"/>
  <c r="BF38" i="2"/>
  <c r="BG38" i="2"/>
  <c r="AA43" i="2"/>
  <c r="BB44" i="2"/>
  <c r="AM33" i="2"/>
  <c r="BD39" i="2"/>
  <c r="BK39" i="2" s="1"/>
  <c r="AS31" i="2"/>
  <c r="AA14" i="6" l="1"/>
  <c r="Z15" i="6"/>
  <c r="Z18" i="6"/>
  <c r="Z19" i="6"/>
  <c r="Z26" i="6"/>
  <c r="Z28" i="6"/>
  <c r="Z30" i="6"/>
  <c r="Z16" i="6"/>
  <c r="Z17" i="6"/>
  <c r="Z24" i="6"/>
  <c r="Z25" i="6"/>
  <c r="Z22" i="6"/>
  <c r="Z29" i="6"/>
  <c r="Z20" i="6"/>
  <c r="Z23" i="6"/>
  <c r="Z27" i="6"/>
  <c r="Z21" i="6"/>
  <c r="BF39" i="2"/>
  <c r="BG39" i="2"/>
  <c r="AA45" i="2"/>
  <c r="BB46" i="2" s="1"/>
  <c r="BB45" i="2"/>
  <c r="AM35" i="2"/>
  <c r="BD40" i="2"/>
  <c r="BK40" i="2" s="1"/>
  <c r="AS33" i="2"/>
  <c r="AA17" i="6" l="1"/>
  <c r="AA19" i="6"/>
  <c r="AA21" i="6"/>
  <c r="AA23" i="6"/>
  <c r="AA25" i="6"/>
  <c r="AA20" i="6"/>
  <c r="AB14" i="6"/>
  <c r="AA18" i="6"/>
  <c r="AA26" i="6"/>
  <c r="AA28" i="6"/>
  <c r="AA24" i="6"/>
  <c r="AA15" i="6"/>
  <c r="AA22" i="6"/>
  <c r="AA29" i="6"/>
  <c r="AA16" i="6"/>
  <c r="AA30" i="6"/>
  <c r="AA27" i="6"/>
  <c r="BF40" i="2"/>
  <c r="BG40" i="2"/>
  <c r="AM37" i="2"/>
  <c r="BD41" i="2"/>
  <c r="BK41" i="2" s="1"/>
  <c r="AS35" i="2"/>
  <c r="AB15" i="6" l="1"/>
  <c r="AB21" i="6"/>
  <c r="AB22" i="6"/>
  <c r="AB27" i="6"/>
  <c r="AB29" i="6"/>
  <c r="AB19" i="6"/>
  <c r="AB20" i="6"/>
  <c r="AC14" i="6"/>
  <c r="AB17" i="6"/>
  <c r="AB26" i="6"/>
  <c r="AB28" i="6"/>
  <c r="AB24" i="6"/>
  <c r="AB18" i="6"/>
  <c r="AB25" i="6"/>
  <c r="AB16" i="6"/>
  <c r="AB23" i="6"/>
  <c r="AB30" i="6"/>
  <c r="BF41" i="2"/>
  <c r="BG41" i="2"/>
  <c r="AM39" i="2"/>
  <c r="BD42" i="2"/>
  <c r="BK42" i="2" s="1"/>
  <c r="AS37" i="2"/>
  <c r="AC16" i="6" l="1"/>
  <c r="AC18" i="6"/>
  <c r="AC20" i="6"/>
  <c r="AC22" i="6"/>
  <c r="AC24" i="6"/>
  <c r="AC26" i="6"/>
  <c r="AC23" i="6"/>
  <c r="AC15" i="6"/>
  <c r="AC21" i="6"/>
  <c r="AC27" i="6"/>
  <c r="AC29" i="6"/>
  <c r="AC19" i="6"/>
  <c r="AC30" i="6"/>
  <c r="AD14" i="6"/>
  <c r="AC17" i="6"/>
  <c r="AC28" i="6"/>
  <c r="AC25" i="6"/>
  <c r="BF42" i="2"/>
  <c r="BG42" i="2"/>
  <c r="AM41" i="2"/>
  <c r="BD43" i="2"/>
  <c r="BK43" i="2" s="1"/>
  <c r="AS39" i="2"/>
  <c r="AE14" i="6" l="1"/>
  <c r="AD15" i="6"/>
  <c r="AD16" i="6"/>
  <c r="AD17" i="6"/>
  <c r="AD24" i="6"/>
  <c r="AD25" i="6"/>
  <c r="AD28" i="6"/>
  <c r="AD30" i="6"/>
  <c r="AD22" i="6"/>
  <c r="AD23" i="6"/>
  <c r="AD21" i="6"/>
  <c r="AD27" i="6"/>
  <c r="AD19" i="6"/>
  <c r="AD26" i="6"/>
  <c r="AD20" i="6"/>
  <c r="AD29" i="6"/>
  <c r="AD18" i="6"/>
  <c r="BF43" i="2"/>
  <c r="BG43" i="2"/>
  <c r="AM43" i="2"/>
  <c r="BD44" i="2"/>
  <c r="BK44" i="2" s="1"/>
  <c r="AS41" i="2"/>
  <c r="AE17" i="6" l="1"/>
  <c r="AE19" i="6"/>
  <c r="AE21" i="6"/>
  <c r="AE23" i="6"/>
  <c r="AE25" i="6"/>
  <c r="AF14" i="6"/>
  <c r="AE18" i="6"/>
  <c r="AE26" i="6"/>
  <c r="AE16" i="6"/>
  <c r="AE24" i="6"/>
  <c r="AE28" i="6"/>
  <c r="AE27" i="6"/>
  <c r="AE30" i="6"/>
  <c r="AE15" i="6"/>
  <c r="AE22" i="6"/>
  <c r="AE20" i="6"/>
  <c r="AE29" i="6"/>
  <c r="BF44" i="2"/>
  <c r="BG44" i="2"/>
  <c r="AM45" i="2"/>
  <c r="BD45" i="2"/>
  <c r="BK45" i="2" s="1"/>
  <c r="AS43" i="2"/>
  <c r="AF19" i="6" l="1"/>
  <c r="AF20" i="6"/>
  <c r="AF27" i="6"/>
  <c r="AF29" i="6"/>
  <c r="AG14" i="6"/>
  <c r="AF17" i="6"/>
  <c r="AF18" i="6"/>
  <c r="AF25" i="6"/>
  <c r="AF26" i="6"/>
  <c r="AF16" i="6"/>
  <c r="AF23" i="6"/>
  <c r="AF21" i="6"/>
  <c r="AF24" i="6"/>
  <c r="AF28" i="6"/>
  <c r="AF30" i="6"/>
  <c r="AF15" i="6"/>
  <c r="AF22" i="6"/>
  <c r="BF45" i="2"/>
  <c r="BG45" i="2"/>
  <c r="BD46" i="2"/>
  <c r="AS45" i="2"/>
  <c r="BD47" i="2" l="1"/>
  <c r="AN47" i="2" s="1"/>
  <c r="BK46" i="2"/>
  <c r="BK47" i="2" s="1"/>
  <c r="AG16" i="6"/>
  <c r="AG18" i="6"/>
  <c r="AG20" i="6"/>
  <c r="AG22" i="6"/>
  <c r="AG24" i="6"/>
  <c r="AG26" i="6"/>
  <c r="AG15" i="6"/>
  <c r="AG21" i="6"/>
  <c r="AG19" i="6"/>
  <c r="AG27" i="6"/>
  <c r="AG29" i="6"/>
  <c r="AG25" i="6"/>
  <c r="AG23" i="6"/>
  <c r="AH14" i="6"/>
  <c r="AG17" i="6"/>
  <c r="AG28" i="6"/>
  <c r="AG30" i="6"/>
  <c r="BF46" i="2"/>
  <c r="BF47" i="2" s="1"/>
  <c r="AF47" i="2" s="1"/>
  <c r="BG46" i="2"/>
  <c r="BG47" i="2" s="1"/>
  <c r="AJ47" i="2" s="1"/>
  <c r="AB47" i="2" l="1"/>
  <c r="AI14" i="6"/>
  <c r="AH15" i="6"/>
  <c r="AH22" i="6"/>
  <c r="AH23" i="6"/>
  <c r="AH28" i="6"/>
  <c r="AH30" i="6"/>
  <c r="AH20" i="6"/>
  <c r="AH21" i="6"/>
  <c r="AH18" i="6"/>
  <c r="AH29" i="6"/>
  <c r="AH16" i="6"/>
  <c r="AH25" i="6"/>
  <c r="AH19" i="6"/>
  <c r="AH26" i="6"/>
  <c r="AH27" i="6"/>
  <c r="AH17" i="6"/>
  <c r="AH24" i="6"/>
  <c r="AI17" i="6" l="1"/>
  <c r="AI19" i="6"/>
  <c r="AI21" i="6"/>
  <c r="AI23" i="6"/>
  <c r="AI25" i="6"/>
  <c r="AI16" i="6"/>
  <c r="AI24" i="6"/>
  <c r="AI15" i="6"/>
  <c r="AI22" i="6"/>
  <c r="AI28" i="6"/>
  <c r="AI20" i="6"/>
  <c r="AI30" i="6"/>
  <c r="AI18" i="6"/>
  <c r="AI29" i="6"/>
  <c r="AJ14" i="6"/>
  <c r="AI26" i="6"/>
  <c r="AI27" i="6"/>
  <c r="AK14" i="6" l="1"/>
  <c r="AJ17" i="6"/>
  <c r="AJ18" i="6"/>
  <c r="AJ25" i="6"/>
  <c r="AJ26" i="6"/>
  <c r="AJ27" i="6"/>
  <c r="AJ29" i="6"/>
  <c r="AJ16" i="6"/>
  <c r="AJ23" i="6"/>
  <c r="AJ24" i="6"/>
  <c r="AJ15" i="6"/>
  <c r="AJ22" i="6"/>
  <c r="AJ28" i="6"/>
  <c r="AJ20" i="6"/>
  <c r="AJ30" i="6"/>
  <c r="AJ21" i="6"/>
  <c r="AJ19" i="6"/>
  <c r="AK16" i="6" l="1"/>
  <c r="AK18" i="6"/>
  <c r="AK20" i="6"/>
  <c r="AK22" i="6"/>
  <c r="AK24" i="6"/>
  <c r="AK26" i="6"/>
  <c r="AK19" i="6"/>
  <c r="AL14" i="6"/>
  <c r="AK17" i="6"/>
  <c r="AK25" i="6"/>
  <c r="AK27" i="6"/>
  <c r="AK15" i="6"/>
  <c r="AK28" i="6"/>
  <c r="AK23" i="6"/>
  <c r="AK29" i="6"/>
  <c r="AK30" i="6"/>
  <c r="AK21" i="6"/>
  <c r="AL15" i="6" l="1"/>
  <c r="AL20" i="6"/>
  <c r="AL21" i="6"/>
  <c r="AL28" i="6"/>
  <c r="AL30" i="6"/>
  <c r="AL18" i="6"/>
  <c r="AL19" i="6"/>
  <c r="AL26" i="6"/>
  <c r="AL17" i="6"/>
  <c r="AL24" i="6"/>
  <c r="AL27" i="6"/>
  <c r="AL22" i="6"/>
  <c r="AL16" i="6"/>
  <c r="AL25" i="6"/>
  <c r="AL23" i="6"/>
  <c r="AL29" i="6"/>
</calcChain>
</file>

<file path=xl/comments1.xml><?xml version="1.0" encoding="utf-8"?>
<comments xmlns="http://schemas.openxmlformats.org/spreadsheetml/2006/main">
  <authors>
    <author>Admin</author>
  </authors>
  <commentList>
    <comment ref="W27" authorId="0">
      <text>
        <r>
          <rPr>
            <b/>
            <sz val="9"/>
            <color indexed="81"/>
            <rFont val="Tahoma"/>
            <family val="2"/>
          </rPr>
          <t>Mono
Daylight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W27" authorId="0">
      <text>
        <r>
          <rPr>
            <b/>
            <sz val="9"/>
            <color indexed="81"/>
            <rFont val="Tahoma"/>
            <family val="2"/>
          </rPr>
          <t>Typ F
Typ 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29" authorId="0">
      <text>
        <r>
          <rPr>
            <b/>
            <sz val="9"/>
            <color indexed="81"/>
            <rFont val="Tahoma"/>
            <family val="2"/>
          </rPr>
          <t>Mono
Daylight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W29" authorId="0">
      <text>
        <r>
          <rPr>
            <b/>
            <sz val="9"/>
            <color indexed="81"/>
            <rFont val="Tahoma"/>
            <family val="2"/>
          </rPr>
          <t>Typ F
Typ 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31" authorId="0">
      <text>
        <r>
          <rPr>
            <b/>
            <sz val="9"/>
            <color indexed="81"/>
            <rFont val="Tahoma"/>
            <family val="2"/>
          </rPr>
          <t>Mono
Daylight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W31" authorId="0">
      <text>
        <r>
          <rPr>
            <b/>
            <sz val="9"/>
            <color indexed="81"/>
            <rFont val="Tahoma"/>
            <family val="2"/>
          </rPr>
          <t>Typ F
Typ 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33" authorId="0">
      <text>
        <r>
          <rPr>
            <b/>
            <sz val="9"/>
            <color indexed="81"/>
            <rFont val="Tahoma"/>
            <family val="2"/>
          </rPr>
          <t>Mono
Daylight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W33" authorId="0">
      <text>
        <r>
          <rPr>
            <b/>
            <sz val="9"/>
            <color indexed="81"/>
            <rFont val="Tahoma"/>
            <family val="2"/>
          </rPr>
          <t>Typ F
Typ 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35" authorId="0">
      <text>
        <r>
          <rPr>
            <b/>
            <sz val="9"/>
            <color indexed="81"/>
            <rFont val="Tahoma"/>
            <family val="2"/>
          </rPr>
          <t>Mono
Daylight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W35" authorId="0">
      <text>
        <r>
          <rPr>
            <b/>
            <sz val="9"/>
            <color indexed="81"/>
            <rFont val="Tahoma"/>
            <family val="2"/>
          </rPr>
          <t>Typ F
Typ 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37" authorId="0">
      <text>
        <r>
          <rPr>
            <b/>
            <sz val="9"/>
            <color indexed="81"/>
            <rFont val="Tahoma"/>
            <family val="2"/>
          </rPr>
          <t>Mono
Daylight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W37" authorId="0">
      <text>
        <r>
          <rPr>
            <b/>
            <sz val="9"/>
            <color indexed="81"/>
            <rFont val="Tahoma"/>
            <family val="2"/>
          </rPr>
          <t>Typ F
Typ 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39" authorId="0">
      <text>
        <r>
          <rPr>
            <b/>
            <sz val="9"/>
            <color indexed="81"/>
            <rFont val="Tahoma"/>
            <family val="2"/>
          </rPr>
          <t>Mono
Daylight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W39" authorId="0">
      <text>
        <r>
          <rPr>
            <b/>
            <sz val="9"/>
            <color indexed="81"/>
            <rFont val="Tahoma"/>
            <family val="2"/>
          </rPr>
          <t>Typ F
Typ 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41" authorId="0">
      <text>
        <r>
          <rPr>
            <b/>
            <sz val="9"/>
            <color indexed="81"/>
            <rFont val="Tahoma"/>
            <family val="2"/>
          </rPr>
          <t>Mono
Daylight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W41" authorId="0">
      <text>
        <r>
          <rPr>
            <b/>
            <sz val="9"/>
            <color indexed="81"/>
            <rFont val="Tahoma"/>
            <family val="2"/>
          </rPr>
          <t>Typ F
Typ 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43" authorId="0">
      <text>
        <r>
          <rPr>
            <b/>
            <sz val="9"/>
            <color indexed="81"/>
            <rFont val="Tahoma"/>
            <family val="2"/>
          </rPr>
          <t>Mono
Daylight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W43" authorId="0">
      <text>
        <r>
          <rPr>
            <b/>
            <sz val="9"/>
            <color indexed="81"/>
            <rFont val="Tahoma"/>
            <family val="2"/>
          </rPr>
          <t>Typ F
Typ 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45" authorId="0">
      <text>
        <r>
          <rPr>
            <b/>
            <sz val="9"/>
            <color indexed="81"/>
            <rFont val="Tahoma"/>
            <family val="2"/>
          </rPr>
          <t>Mono
Daylight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W45" authorId="0">
      <text>
        <r>
          <rPr>
            <b/>
            <sz val="9"/>
            <color indexed="81"/>
            <rFont val="Tahoma"/>
            <family val="2"/>
          </rPr>
          <t>Typ F
Typ 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<sst xmlns="http://schemas.openxmlformats.org/spreadsheetml/2006/main" count="109" uniqueCount="77">
  <si>
    <t>hapa AG</t>
  </si>
  <si>
    <t>Telefon: (09825) 890*</t>
  </si>
  <si>
    <t>Lieferwunsch:</t>
  </si>
  <si>
    <t>Bestelldatum:</t>
  </si>
  <si>
    <t>Pos.</t>
  </si>
  <si>
    <t>Bemerkung:</t>
  </si>
  <si>
    <t>Kommission:</t>
  </si>
  <si>
    <t>Kunststoff-Fenster und Rollladenwerke</t>
  </si>
  <si>
    <t>Telefax Rollladen: (09825) 89 135</t>
  </si>
  <si>
    <t>Bemerkung</t>
  </si>
  <si>
    <t>Stk.</t>
  </si>
  <si>
    <t>Unterschrift:</t>
  </si>
  <si>
    <t>Anlieferung:</t>
  </si>
  <si>
    <t>Rohbaulichte (in cm)</t>
  </si>
  <si>
    <t>Gegenseite</t>
  </si>
  <si>
    <t>Motorantrieb:</t>
  </si>
  <si>
    <t>Zugseite</t>
  </si>
  <si>
    <t>Mauerstärke 49cm / Höhe 30cm</t>
  </si>
  <si>
    <t>Mauerstärke 42cm / Höhe 30cm</t>
  </si>
  <si>
    <t>Mauerstärke 36cm / Höhe 30cm</t>
  </si>
  <si>
    <t>Zugseite      L / R / B / M</t>
  </si>
  <si>
    <t>Mauerstärke 30cm / Höhe 30cm</t>
  </si>
  <si>
    <t>Mauerstärke 33cm / Höhe 30cm</t>
  </si>
  <si>
    <t>(außer Daylight)</t>
  </si>
  <si>
    <t>Auflage</t>
  </si>
  <si>
    <t>lfm</t>
  </si>
  <si>
    <t>FM</t>
  </si>
  <si>
    <t>Bestellformular</t>
  </si>
  <si>
    <t>Fenster-</t>
  </si>
  <si>
    <t>befest.</t>
  </si>
  <si>
    <t>Anzahl</t>
  </si>
  <si>
    <t>1</t>
  </si>
  <si>
    <t>Mauerkästen:</t>
  </si>
  <si>
    <t>Aufdruck:</t>
  </si>
  <si>
    <t>Neunstetter Str. 33, 91567 Herrieden</t>
  </si>
  <si>
    <t>Stk. Befestigungen</t>
  </si>
  <si>
    <t>lfm. ges.</t>
  </si>
  <si>
    <t>Daylight</t>
  </si>
  <si>
    <t>Mono</t>
  </si>
  <si>
    <t>lfm. Daylight</t>
  </si>
  <si>
    <t>lfm. Mono</t>
  </si>
  <si>
    <t>Rollladenkasten: Fensterbefestigung mit Fensterbefestigungsmodul TYP MS 36-49 Mono</t>
  </si>
  <si>
    <t>Berechnung der Stückzahl für die obere Befestigung im hapa Rollladenkasten</t>
  </si>
  <si>
    <t>Windkraft</t>
  </si>
  <si>
    <t>kN/m²</t>
  </si>
  <si>
    <t>=</t>
  </si>
  <si>
    <t>Eingabe</t>
  </si>
  <si>
    <t>zul. F</t>
  </si>
  <si>
    <t>kN</t>
  </si>
  <si>
    <t>B</t>
  </si>
  <si>
    <t>m</t>
  </si>
  <si>
    <t>Kontrolle</t>
  </si>
  <si>
    <t>H</t>
  </si>
  <si>
    <t>obere Lastfläche</t>
  </si>
  <si>
    <t>m²</t>
  </si>
  <si>
    <t>wirks. Kraft</t>
  </si>
  <si>
    <t>in m</t>
  </si>
  <si>
    <t>Ansätze Windlastzone und Gebäudehöhe bei Geländekategorie Binnenland:</t>
  </si>
  <si>
    <t>WLZ 1:</t>
  </si>
  <si>
    <t>WLZ 2:</t>
  </si>
  <si>
    <t>WLZ 3:</t>
  </si>
  <si>
    <t>WLZ 4:</t>
  </si>
  <si>
    <t>Mitte</t>
  </si>
  <si>
    <t>Rand</t>
  </si>
  <si>
    <t xml:space="preserve">In kN/m² </t>
  </si>
  <si>
    <t>0 – 10m:</t>
  </si>
  <si>
    <t>&gt;10-18m:</t>
  </si>
  <si>
    <t>&gt;18-25m:</t>
  </si>
  <si>
    <t>Stk. Mauerkästen</t>
  </si>
  <si>
    <t>Mauerkästen</t>
  </si>
  <si>
    <t>Protekt</t>
  </si>
  <si>
    <t>Mauerstärke 28cm / Höhe 30cm</t>
  </si>
  <si>
    <t>Mauerstärke 28cm AS / Höhe 30cm</t>
  </si>
  <si>
    <r>
      <t xml:space="preserve">Ansätze Fensterbefestigungsmodul </t>
    </r>
    <r>
      <rPr>
        <b/>
        <sz val="10"/>
        <rFont val="Arial"/>
        <family val="2"/>
      </rPr>
      <t>(Windlastzone 1, in der Gebäudemitte, 0-10 m Einbauhöhe im Binnenland)</t>
    </r>
  </si>
  <si>
    <t>in cm</t>
  </si>
  <si>
    <t>lfm Protekt</t>
  </si>
  <si>
    <t>Bei der Elektro - Verteiler - Dose (EVD) muss die Motorseite angegeben werden!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</si>
</sst>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"/>
    <numFmt numFmtId="165" formatCode="[$-407]d/\ mmmm\ yyyy;@"/>
    <numFmt numFmtId="166" formatCode="0.000"/>
    <numFmt numFmtId="167" formatCode="###0.0;###0.0"/>
    <numFmt numFmtId="168" formatCode="###0;[Red]##0"/>
    <numFmt numFmtId="169" formatCode="###0.0;[Red]##0.0"/>
    <numFmt numFmtId="170" formatCode="###0;###0"/>
    <numFmt numFmtId="171" formatCode="#,##0;[Red]\,##0"/>
  </numFmts>
  <fonts count="34" x14ac:knownFonts="1">
    <font>
      <sz val="10"/>
      <name val="Arial"/>
    </font>
    <font>
      <sz val="10"/>
      <color theme="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b/>
      <u/>
      <sz val="16"/>
      <name val="Arial"/>
      <family val="2"/>
    </font>
    <font>
      <vertAlign val="subscript"/>
      <sz val="5"/>
      <name val="Arial"/>
      <family val="2"/>
    </font>
    <font>
      <sz val="12"/>
      <name val="Arial"/>
      <family val="2"/>
    </font>
    <font>
      <sz val="12"/>
      <color indexed="9"/>
      <name val="Arial"/>
      <family val="2"/>
    </font>
    <font>
      <b/>
      <sz val="9"/>
      <name val="Arial"/>
      <family val="2"/>
    </font>
    <font>
      <b/>
      <sz val="7.5"/>
      <name val="Arial"/>
      <family val="2"/>
    </font>
    <font>
      <sz val="7"/>
      <name val="Arial"/>
      <family val="2"/>
    </font>
    <font>
      <b/>
      <u/>
      <sz val="9"/>
      <name val="Arial"/>
      <family val="2"/>
    </font>
    <font>
      <b/>
      <u/>
      <sz val="7.5"/>
      <name val="Arial"/>
      <family val="2"/>
    </font>
    <font>
      <sz val="5.5"/>
      <name val="Arial"/>
      <family val="2"/>
    </font>
    <font>
      <sz val="6.5"/>
      <name val="Arial"/>
      <family val="2"/>
    </font>
    <font>
      <b/>
      <sz val="8"/>
      <name val="Arial"/>
      <family val="2"/>
    </font>
    <font>
      <sz val="8"/>
      <color rgb="FF000000"/>
      <name val="Tahoma"/>
      <family val="2"/>
    </font>
    <font>
      <b/>
      <sz val="18"/>
      <name val="Bickley Script"/>
      <family val="4"/>
    </font>
    <font>
      <sz val="10"/>
      <color rgb="FFFF0000"/>
      <name val="Arial"/>
      <family val="2"/>
    </font>
    <font>
      <u/>
      <sz val="8"/>
      <name val="Arial"/>
      <family val="2"/>
    </font>
    <font>
      <sz val="9.5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0"/>
      <color theme="1"/>
      <name val="Arial"/>
      <family val="2"/>
    </font>
    <font>
      <sz val="10"/>
      <color rgb="FF000000"/>
      <name val="Times New Roman"/>
      <family val="1"/>
    </font>
    <font>
      <b/>
      <sz val="35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8DB4E2"/>
      </patternFill>
    </fill>
    <fill>
      <patternFill patternType="solid">
        <fgColor rgb="FFFFFF00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0" fillId="0" borderId="0"/>
  </cellStyleXfs>
  <cellXfs count="352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6" fillId="0" borderId="0" xfId="0" applyFont="1"/>
    <xf numFmtId="0" fontId="0" fillId="0" borderId="5" xfId="0" applyBorder="1"/>
    <xf numFmtId="0" fontId="0" fillId="0" borderId="6" xfId="0" applyBorder="1"/>
    <xf numFmtId="0" fontId="0" fillId="0" borderId="0" xfId="0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0" xfId="0" applyBorder="1" applyAlignment="1"/>
    <xf numFmtId="0" fontId="0" fillId="0" borderId="0" xfId="0" applyBorder="1" applyAlignment="1">
      <alignment vertical="center"/>
    </xf>
    <xf numFmtId="0" fontId="0" fillId="0" borderId="12" xfId="0" applyBorder="1" applyAlignment="1"/>
    <xf numFmtId="0" fontId="11" fillId="0" borderId="0" xfId="0" applyFont="1" applyBorder="1"/>
    <xf numFmtId="0" fontId="12" fillId="0" borderId="0" xfId="0" applyFont="1" applyBorder="1" applyAlignment="1"/>
    <xf numFmtId="165" fontId="13" fillId="0" borderId="0" xfId="0" applyNumberFormat="1" applyFont="1" applyBorder="1" applyAlignment="1"/>
    <xf numFmtId="0" fontId="2" fillId="0" borderId="13" xfId="0" applyFont="1" applyBorder="1"/>
    <xf numFmtId="0" fontId="7" fillId="0" borderId="0" xfId="0" applyFont="1" applyBorder="1" applyAlignment="1">
      <alignment vertical="center" shrinkToFit="1"/>
    </xf>
    <xf numFmtId="0" fontId="16" fillId="0" borderId="0" xfId="0" applyFont="1" applyBorder="1" applyAlignment="1">
      <alignment vertical="center" shrinkToFit="1"/>
    </xf>
    <xf numFmtId="0" fontId="16" fillId="0" borderId="1" xfId="0" applyFont="1" applyBorder="1" applyAlignment="1">
      <alignment vertical="center" shrinkToFit="1"/>
    </xf>
    <xf numFmtId="0" fontId="17" fillId="0" borderId="5" xfId="0" applyFont="1" applyBorder="1" applyAlignment="1"/>
    <xf numFmtId="0" fontId="17" fillId="0" borderId="1" xfId="0" applyFont="1" applyBorder="1" applyAlignment="1"/>
    <xf numFmtId="0" fontId="17" fillId="0" borderId="0" xfId="0" applyFont="1" applyBorder="1" applyAlignment="1"/>
    <xf numFmtId="0" fontId="0" fillId="0" borderId="13" xfId="0" applyBorder="1"/>
    <xf numFmtId="0" fontId="11" fillId="0" borderId="12" xfId="0" applyFont="1" applyBorder="1"/>
    <xf numFmtId="0" fontId="17" fillId="0" borderId="9" xfId="0" applyFont="1" applyBorder="1" applyAlignment="1"/>
    <xf numFmtId="0" fontId="17" fillId="0" borderId="6" xfId="0" applyFont="1" applyBorder="1" applyAlignment="1"/>
    <xf numFmtId="0" fontId="19" fillId="0" borderId="0" xfId="0" applyFont="1" applyBorder="1" applyAlignment="1">
      <alignment vertical="top"/>
    </xf>
    <xf numFmtId="0" fontId="19" fillId="0" borderId="9" xfId="0" applyFont="1" applyBorder="1" applyAlignment="1">
      <alignment vertical="top"/>
    </xf>
    <xf numFmtId="0" fontId="0" fillId="0" borderId="5" xfId="0" applyBorder="1" applyAlignment="1">
      <alignment vertical="center" shrinkToFit="1"/>
    </xf>
    <xf numFmtId="0" fontId="7" fillId="0" borderId="12" xfId="0" applyFont="1" applyBorder="1" applyAlignment="1">
      <alignment vertical="center" shrinkToFit="1"/>
    </xf>
    <xf numFmtId="0" fontId="16" fillId="0" borderId="12" xfId="0" applyFont="1" applyBorder="1" applyAlignment="1">
      <alignment vertical="center" shrinkToFit="1"/>
    </xf>
    <xf numFmtId="0" fontId="16" fillId="0" borderId="5" xfId="0" applyFont="1" applyBorder="1" applyAlignment="1">
      <alignment vertical="center" shrinkToFit="1"/>
    </xf>
    <xf numFmtId="0" fontId="0" fillId="2" borderId="0" xfId="0" applyFill="1" applyBorder="1"/>
    <xf numFmtId="0" fontId="18" fillId="2" borderId="6" xfId="0" applyFont="1" applyFill="1" applyBorder="1" applyAlignment="1">
      <alignment vertical="center"/>
    </xf>
    <xf numFmtId="0" fontId="0" fillId="2" borderId="12" xfId="0" applyFill="1" applyBorder="1"/>
    <xf numFmtId="0" fontId="0" fillId="2" borderId="5" xfId="0" applyFill="1" applyBorder="1"/>
    <xf numFmtId="0" fontId="0" fillId="0" borderId="0" xfId="0" applyBorder="1"/>
    <xf numFmtId="0" fontId="9" fillId="0" borderId="1" xfId="0" applyFont="1" applyBorder="1" applyAlignment="1">
      <alignment horizontal="right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22" xfId="0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0" fillId="0" borderId="10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Border="1"/>
    <xf numFmtId="0" fontId="0" fillId="0" borderId="22" xfId="0" applyBorder="1" applyAlignment="1">
      <alignment horizontal="right" vertical="center"/>
    </xf>
    <xf numFmtId="2" fontId="0" fillId="0" borderId="22" xfId="0" applyNumberFormat="1" applyBorder="1" applyAlignment="1">
      <alignment horizontal="right" vertical="center"/>
    </xf>
    <xf numFmtId="2" fontId="24" fillId="0" borderId="17" xfId="0" applyNumberFormat="1" applyFont="1" applyBorder="1" applyAlignment="1">
      <alignment horizontal="right" vertical="center"/>
    </xf>
    <xf numFmtId="2" fontId="7" fillId="0" borderId="17" xfId="0" applyNumberFormat="1" applyFont="1" applyBorder="1" applyAlignment="1">
      <alignment horizontal="right" vertical="center"/>
    </xf>
    <xf numFmtId="2" fontId="0" fillId="0" borderId="17" xfId="0" applyNumberFormat="1" applyBorder="1" applyAlignment="1">
      <alignment horizontal="right" vertical="center"/>
    </xf>
    <xf numFmtId="2" fontId="0" fillId="0" borderId="23" xfId="0" applyNumberFormat="1" applyBorder="1" applyAlignment="1">
      <alignment horizontal="right" vertical="center"/>
    </xf>
    <xf numFmtId="0" fontId="0" fillId="3" borderId="0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/>
    <xf numFmtId="1" fontId="24" fillId="0" borderId="16" xfId="0" applyNumberFormat="1" applyFont="1" applyBorder="1" applyAlignment="1">
      <alignment horizontal="center" vertical="center"/>
    </xf>
    <xf numFmtId="1" fontId="7" fillId="0" borderId="16" xfId="0" applyNumberFormat="1" applyFont="1" applyBorder="1" applyAlignment="1">
      <alignment horizontal="center" vertical="center"/>
    </xf>
    <xf numFmtId="1" fontId="7" fillId="0" borderId="20" xfId="0" applyNumberFormat="1" applyFont="1" applyBorder="1" applyAlignment="1">
      <alignment horizontal="center" vertical="center"/>
    </xf>
    <xf numFmtId="2" fontId="24" fillId="0" borderId="18" xfId="0" applyNumberFormat="1" applyFont="1" applyBorder="1" applyAlignment="1">
      <alignment horizontal="center" vertical="center"/>
    </xf>
    <xf numFmtId="2" fontId="24" fillId="0" borderId="16" xfId="0" applyNumberFormat="1" applyFont="1" applyBorder="1" applyAlignment="1">
      <alignment horizontal="center" vertical="center"/>
    </xf>
    <xf numFmtId="2" fontId="7" fillId="0" borderId="16" xfId="0" applyNumberFormat="1" applyFont="1" applyBorder="1" applyAlignment="1">
      <alignment horizontal="center" vertical="center"/>
    </xf>
    <xf numFmtId="2" fontId="7" fillId="0" borderId="20" xfId="0" applyNumberFormat="1" applyFont="1" applyBorder="1" applyAlignment="1">
      <alignment horizontal="center" vertical="center"/>
    </xf>
    <xf numFmtId="2" fontId="0" fillId="0" borderId="22" xfId="0" applyNumberFormat="1" applyBorder="1" applyAlignment="1">
      <alignment horizontal="center" vertical="center"/>
    </xf>
    <xf numFmtId="0" fontId="1" fillId="0" borderId="0" xfId="1"/>
    <xf numFmtId="0" fontId="29" fillId="0" borderId="0" xfId="1" applyFont="1"/>
    <xf numFmtId="0" fontId="1" fillId="4" borderId="0" xfId="1" applyFill="1"/>
    <xf numFmtId="0" fontId="1" fillId="4" borderId="0" xfId="1" applyFill="1" applyAlignment="1">
      <alignment horizontal="right"/>
    </xf>
    <xf numFmtId="166" fontId="1" fillId="5" borderId="0" xfId="1" applyNumberFormat="1" applyFill="1"/>
    <xf numFmtId="49" fontId="1" fillId="5" borderId="0" xfId="1" applyNumberFormat="1" applyFill="1" applyAlignment="1">
      <alignment horizontal="right"/>
    </xf>
    <xf numFmtId="0" fontId="1" fillId="6" borderId="0" xfId="1" applyFill="1"/>
    <xf numFmtId="164" fontId="1" fillId="0" borderId="0" xfId="1" applyNumberFormat="1"/>
    <xf numFmtId="2" fontId="1" fillId="6" borderId="0" xfId="1" applyNumberFormat="1" applyFill="1"/>
    <xf numFmtId="164" fontId="1" fillId="0" borderId="0" xfId="1" applyNumberFormat="1" applyAlignment="1">
      <alignment vertical="center"/>
    </xf>
    <xf numFmtId="164" fontId="1" fillId="7" borderId="24" xfId="1" applyNumberFormat="1" applyFill="1" applyBorder="1" applyAlignment="1">
      <alignment horizontal="center" vertical="center"/>
    </xf>
    <xf numFmtId="166" fontId="1" fillId="7" borderId="25" xfId="1" applyNumberFormat="1" applyFill="1" applyBorder="1" applyAlignment="1">
      <alignment horizontal="center" vertical="center"/>
    </xf>
    <xf numFmtId="166" fontId="1" fillId="7" borderId="26" xfId="1" applyNumberFormat="1" applyFill="1" applyBorder="1" applyAlignment="1">
      <alignment horizontal="center" vertical="center"/>
    </xf>
    <xf numFmtId="0" fontId="1" fillId="7" borderId="27" xfId="1" applyFill="1" applyBorder="1" applyAlignment="1">
      <alignment horizontal="center" vertical="center"/>
    </xf>
    <xf numFmtId="0" fontId="1" fillId="0" borderId="0" xfId="1" applyAlignment="1">
      <alignment vertical="center"/>
    </xf>
    <xf numFmtId="166" fontId="1" fillId="7" borderId="28" xfId="1" applyNumberFormat="1" applyFill="1" applyBorder="1" applyAlignment="1">
      <alignment horizontal="center" vertical="center"/>
    </xf>
    <xf numFmtId="2" fontId="1" fillId="0" borderId="6" xfId="1" applyNumberFormat="1" applyBorder="1" applyAlignment="1">
      <alignment horizontal="center" vertical="center"/>
    </xf>
    <xf numFmtId="2" fontId="1" fillId="0" borderId="4" xfId="1" applyNumberFormat="1" applyBorder="1" applyAlignment="1">
      <alignment horizontal="center" vertical="center"/>
    </xf>
    <xf numFmtId="2" fontId="1" fillId="0" borderId="29" xfId="1" applyNumberFormat="1" applyBorder="1" applyAlignment="1">
      <alignment horizontal="center" vertical="center"/>
    </xf>
    <xf numFmtId="0" fontId="1" fillId="7" borderId="9" xfId="1" applyFill="1" applyBorder="1" applyAlignment="1">
      <alignment horizontal="center" vertical="center"/>
    </xf>
    <xf numFmtId="166" fontId="1" fillId="0" borderId="0" xfId="1" applyNumberFormat="1"/>
    <xf numFmtId="2" fontId="1" fillId="0" borderId="15" xfId="1" applyNumberFormat="1" applyBorder="1" applyAlignment="1">
      <alignment horizontal="center" vertical="center"/>
    </xf>
    <xf numFmtId="2" fontId="1" fillId="0" borderId="3" xfId="1" applyNumberFormat="1" applyBorder="1" applyAlignment="1">
      <alignment horizontal="center" vertical="center"/>
    </xf>
    <xf numFmtId="2" fontId="1" fillId="0" borderId="30" xfId="1" applyNumberFormat="1" applyBorder="1" applyAlignment="1">
      <alignment horizontal="center" vertical="center"/>
    </xf>
    <xf numFmtId="166" fontId="1" fillId="7" borderId="9" xfId="1" applyNumberFormat="1" applyFill="1" applyBorder="1" applyAlignment="1">
      <alignment horizontal="center" vertical="center"/>
    </xf>
    <xf numFmtId="166" fontId="1" fillId="7" borderId="29" xfId="1" applyNumberFormat="1" applyFill="1" applyBorder="1" applyAlignment="1">
      <alignment horizontal="center" vertical="center"/>
    </xf>
    <xf numFmtId="166" fontId="1" fillId="7" borderId="6" xfId="1" applyNumberFormat="1" applyFill="1" applyBorder="1" applyAlignment="1">
      <alignment horizontal="center" vertical="center"/>
    </xf>
    <xf numFmtId="0" fontId="1" fillId="4" borderId="13" xfId="1" applyFill="1" applyBorder="1" applyAlignment="1">
      <alignment vertical="center"/>
    </xf>
    <xf numFmtId="0" fontId="1" fillId="4" borderId="11" xfId="1" applyFill="1" applyBorder="1"/>
    <xf numFmtId="0" fontId="1" fillId="4" borderId="3" xfId="1" applyFill="1" applyBorder="1"/>
    <xf numFmtId="0" fontId="1" fillId="4" borderId="12" xfId="1" applyFill="1" applyBorder="1" applyAlignment="1">
      <alignment vertical="center"/>
    </xf>
    <xf numFmtId="0" fontId="1" fillId="4" borderId="9" xfId="1" applyFill="1" applyBorder="1"/>
    <xf numFmtId="0" fontId="1" fillId="0" borderId="15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4" borderId="3" xfId="1" applyFill="1" applyBorder="1" applyAlignment="1">
      <alignment horizontal="center"/>
    </xf>
    <xf numFmtId="0" fontId="1" fillId="4" borderId="5" xfId="1" applyFill="1" applyBorder="1"/>
    <xf numFmtId="0" fontId="1" fillId="4" borderId="6" xfId="1" applyFill="1" applyBorder="1"/>
    <xf numFmtId="0" fontId="1" fillId="0" borderId="4" xfId="1" applyBorder="1" applyAlignment="1">
      <alignment vertical="center"/>
    </xf>
    <xf numFmtId="0" fontId="1" fillId="0" borderId="4" xfId="1" applyBorder="1"/>
    <xf numFmtId="0" fontId="1" fillId="0" borderId="3" xfId="1" applyBorder="1" applyAlignment="1">
      <alignment vertical="center"/>
    </xf>
    <xf numFmtId="0" fontId="1" fillId="0" borderId="3" xfId="1" applyBorder="1"/>
    <xf numFmtId="0" fontId="5" fillId="0" borderId="0" xfId="0" applyFont="1" applyBorder="1" applyAlignment="1">
      <alignment horizontal="left" vertical="center" shrinkToFit="1"/>
    </xf>
    <xf numFmtId="0" fontId="24" fillId="0" borderId="32" xfId="0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4" fillId="0" borderId="34" xfId="0" applyFont="1" applyBorder="1" applyAlignment="1">
      <alignment horizontal="center"/>
    </xf>
    <xf numFmtId="0" fontId="24" fillId="0" borderId="17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0" fillId="0" borderId="35" xfId="0" applyBorder="1" applyAlignment="1">
      <alignment vertical="center"/>
    </xf>
    <xf numFmtId="166" fontId="1" fillId="4" borderId="28" xfId="1" applyNumberFormat="1" applyFill="1" applyBorder="1" applyAlignment="1">
      <alignment horizontal="center" vertical="center"/>
    </xf>
    <xf numFmtId="2" fontId="1" fillId="4" borderId="15" xfId="1" applyNumberFormat="1" applyFill="1" applyBorder="1" applyAlignment="1">
      <alignment horizontal="center" vertical="center"/>
    </xf>
    <xf numFmtId="2" fontId="1" fillId="4" borderId="3" xfId="1" applyNumberFormat="1" applyFill="1" applyBorder="1" applyAlignment="1">
      <alignment horizontal="center" vertical="center"/>
    </xf>
    <xf numFmtId="2" fontId="1" fillId="4" borderId="30" xfId="1" applyNumberFormat="1" applyFill="1" applyBorder="1" applyAlignment="1">
      <alignment horizontal="center" vertical="center"/>
    </xf>
    <xf numFmtId="166" fontId="1" fillId="4" borderId="9" xfId="1" applyNumberForma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7" fillId="0" borderId="12" xfId="0" applyFont="1" applyBorder="1"/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30" fillId="0" borderId="0" xfId="2" applyFill="1" applyBorder="1" applyAlignment="1">
      <alignment horizontal="left" vertical="top"/>
    </xf>
    <xf numFmtId="167" fontId="32" fillId="8" borderId="38" xfId="2" applyNumberFormat="1" applyFont="1" applyFill="1" applyBorder="1" applyAlignment="1">
      <alignment horizontal="center" vertical="center" wrapText="1"/>
    </xf>
    <xf numFmtId="0" fontId="5" fillId="8" borderId="39" xfId="2" applyFont="1" applyFill="1" applyBorder="1" applyAlignment="1">
      <alignment horizontal="center" vertical="center" wrapText="1"/>
    </xf>
    <xf numFmtId="168" fontId="5" fillId="0" borderId="41" xfId="2" applyNumberFormat="1" applyFont="1" applyFill="1" applyBorder="1" applyAlignment="1">
      <alignment horizontal="center" vertical="center" wrapText="1"/>
    </xf>
    <xf numFmtId="168" fontId="5" fillId="0" borderId="42" xfId="2" applyNumberFormat="1" applyFont="1" applyFill="1" applyBorder="1" applyAlignment="1">
      <alignment horizontal="center" vertical="center" wrapText="1"/>
    </xf>
    <xf numFmtId="168" fontId="5" fillId="0" borderId="43" xfId="2" applyNumberFormat="1" applyFont="1" applyFill="1" applyBorder="1" applyAlignment="1">
      <alignment horizontal="center" vertical="center" wrapText="1"/>
    </xf>
    <xf numFmtId="169" fontId="5" fillId="0" borderId="46" xfId="2" applyNumberFormat="1" applyFont="1" applyFill="1" applyBorder="1" applyAlignment="1">
      <alignment horizontal="center" vertical="center" wrapText="1"/>
    </xf>
    <xf numFmtId="169" fontId="5" fillId="0" borderId="47" xfId="2" applyNumberFormat="1" applyFont="1" applyFill="1" applyBorder="1" applyAlignment="1">
      <alignment horizontal="center" vertical="center" wrapText="1"/>
    </xf>
    <xf numFmtId="169" fontId="5" fillId="0" borderId="48" xfId="2" applyNumberFormat="1" applyFont="1" applyFill="1" applyBorder="1" applyAlignment="1">
      <alignment horizontal="center" vertical="center" wrapText="1"/>
    </xf>
    <xf numFmtId="168" fontId="5" fillId="3" borderId="41" xfId="2" applyNumberFormat="1" applyFont="1" applyFill="1" applyBorder="1" applyAlignment="1">
      <alignment horizontal="center" vertical="center" wrapText="1"/>
    </xf>
    <xf numFmtId="168" fontId="5" fillId="3" borderId="42" xfId="2" applyNumberFormat="1" applyFont="1" applyFill="1" applyBorder="1" applyAlignment="1">
      <alignment horizontal="center" vertical="center" wrapText="1"/>
    </xf>
    <xf numFmtId="168" fontId="5" fillId="3" borderId="43" xfId="2" applyNumberFormat="1" applyFont="1" applyFill="1" applyBorder="1" applyAlignment="1">
      <alignment horizontal="center" vertical="center" wrapText="1"/>
    </xf>
    <xf numFmtId="169" fontId="5" fillId="3" borderId="46" xfId="2" applyNumberFormat="1" applyFont="1" applyFill="1" applyBorder="1" applyAlignment="1">
      <alignment horizontal="center" vertical="center" wrapText="1"/>
    </xf>
    <xf numFmtId="169" fontId="5" fillId="3" borderId="47" xfId="2" applyNumberFormat="1" applyFont="1" applyFill="1" applyBorder="1" applyAlignment="1">
      <alignment horizontal="center" vertical="center" wrapText="1"/>
    </xf>
    <xf numFmtId="169" fontId="5" fillId="3" borderId="48" xfId="2" applyNumberFormat="1" applyFont="1" applyFill="1" applyBorder="1" applyAlignment="1">
      <alignment horizontal="center" vertical="center" wrapText="1"/>
    </xf>
    <xf numFmtId="170" fontId="33" fillId="9" borderId="41" xfId="2" applyNumberFormat="1" applyFont="1" applyFill="1" applyBorder="1" applyAlignment="1">
      <alignment horizontal="center" vertical="center" wrapText="1"/>
    </xf>
    <xf numFmtId="170" fontId="33" fillId="9" borderId="42" xfId="2" applyNumberFormat="1" applyFont="1" applyFill="1" applyBorder="1" applyAlignment="1">
      <alignment horizontal="center" vertical="center" wrapText="1"/>
    </xf>
    <xf numFmtId="170" fontId="33" fillId="9" borderId="43" xfId="2" applyNumberFormat="1" applyFont="1" applyFill="1" applyBorder="1" applyAlignment="1">
      <alignment horizontal="center" vertical="center" wrapText="1"/>
    </xf>
    <xf numFmtId="167" fontId="33" fillId="9" borderId="46" xfId="2" applyNumberFormat="1" applyFont="1" applyFill="1" applyBorder="1" applyAlignment="1">
      <alignment horizontal="center" vertical="center" wrapText="1"/>
    </xf>
    <xf numFmtId="167" fontId="33" fillId="9" borderId="47" xfId="2" applyNumberFormat="1" applyFont="1" applyFill="1" applyBorder="1" applyAlignment="1">
      <alignment horizontal="center" vertical="center" wrapText="1"/>
    </xf>
    <xf numFmtId="167" fontId="33" fillId="9" borderId="48" xfId="2" applyNumberFormat="1" applyFont="1" applyFill="1" applyBorder="1" applyAlignment="1">
      <alignment horizontal="center" vertical="center" wrapText="1"/>
    </xf>
    <xf numFmtId="171" fontId="5" fillId="0" borderId="47" xfId="2" applyNumberFormat="1" applyFont="1" applyFill="1" applyBorder="1" applyAlignment="1">
      <alignment horizontal="center" vertical="center" wrapText="1"/>
    </xf>
    <xf numFmtId="169" fontId="5" fillId="3" borderId="51" xfId="2" applyNumberFormat="1" applyFont="1" applyFill="1" applyBorder="1" applyAlignment="1">
      <alignment horizontal="center" vertical="center" wrapText="1"/>
    </xf>
    <xf numFmtId="169" fontId="5" fillId="3" borderId="7" xfId="2" applyNumberFormat="1" applyFont="1" applyFill="1" applyBorder="1" applyAlignment="1">
      <alignment horizontal="center" vertical="center" wrapText="1"/>
    </xf>
    <xf numFmtId="171" fontId="5" fillId="3" borderId="7" xfId="2" applyNumberFormat="1" applyFont="1" applyFill="1" applyBorder="1" applyAlignment="1">
      <alignment horizontal="center" vertical="center" wrapText="1"/>
    </xf>
    <xf numFmtId="169" fontId="5" fillId="3" borderId="52" xfId="2" applyNumberFormat="1" applyFont="1" applyFill="1" applyBorder="1" applyAlignment="1">
      <alignment horizontal="center" vertical="center" wrapText="1"/>
    </xf>
    <xf numFmtId="2" fontId="24" fillId="0" borderId="21" xfId="0" applyNumberFormat="1" applyFont="1" applyBorder="1" applyAlignment="1">
      <alignment horizontal="center" vertical="center"/>
    </xf>
    <xf numFmtId="2" fontId="24" fillId="0" borderId="33" xfId="0" applyNumberFormat="1" applyFont="1" applyBorder="1" applyAlignment="1">
      <alignment horizontal="center" vertical="center"/>
    </xf>
    <xf numFmtId="2" fontId="7" fillId="0" borderId="33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0" fontId="24" fillId="0" borderId="21" xfId="0" applyFont="1" applyBorder="1" applyAlignment="1">
      <alignment horizontal="right" vertical="center"/>
    </xf>
    <xf numFmtId="0" fontId="24" fillId="0" borderId="33" xfId="0" applyFont="1" applyBorder="1" applyAlignment="1">
      <alignment horizontal="right" vertical="center"/>
    </xf>
    <xf numFmtId="0" fontId="7" fillId="0" borderId="33" xfId="0" applyFont="1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2" fontId="0" fillId="0" borderId="35" xfId="0" applyNumberFormat="1" applyBorder="1" applyAlignment="1">
      <alignment horizontal="center" vertical="center"/>
    </xf>
    <xf numFmtId="0" fontId="0" fillId="3" borderId="53" xfId="0" applyFill="1" applyBorder="1" applyAlignment="1">
      <alignment horizontal="center" vertical="center"/>
    </xf>
    <xf numFmtId="0" fontId="26" fillId="3" borderId="5" xfId="0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2" fontId="0" fillId="0" borderId="33" xfId="0" applyNumberFormat="1" applyBorder="1" applyAlignment="1">
      <alignment horizontal="center" vertical="center"/>
    </xf>
    <xf numFmtId="0" fontId="18" fillId="2" borderId="1" xfId="0" applyFont="1" applyFill="1" applyBorder="1" applyAlignment="1">
      <alignment horizontal="left" vertical="center"/>
    </xf>
    <xf numFmtId="0" fontId="18" fillId="2" borderId="6" xfId="0" applyFont="1" applyFill="1" applyBorder="1" applyAlignment="1">
      <alignment horizontal="left" vertical="center"/>
    </xf>
    <xf numFmtId="1" fontId="7" fillId="0" borderId="13" xfId="0" applyNumberFormat="1" applyFont="1" applyBorder="1" applyAlignment="1">
      <alignment horizontal="center" vertical="center"/>
    </xf>
    <xf numFmtId="1" fontId="7" fillId="0" borderId="11" xfId="0" applyNumberFormat="1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/>
    </xf>
    <xf numFmtId="1" fontId="7" fillId="0" borderId="6" xfId="0" applyNumberFormat="1" applyFont="1" applyBorder="1" applyAlignment="1">
      <alignment horizontal="center" vertical="center"/>
    </xf>
    <xf numFmtId="1" fontId="4" fillId="0" borderId="13" xfId="0" applyNumberFormat="1" applyFont="1" applyBorder="1" applyAlignment="1">
      <alignment horizontal="center" vertical="center"/>
    </xf>
    <xf numFmtId="1" fontId="4" fillId="0" borderId="10" xfId="0" applyNumberFormat="1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 shrinkToFit="1"/>
    </xf>
    <xf numFmtId="0" fontId="26" fillId="0" borderId="2" xfId="0" applyFont="1" applyBorder="1" applyAlignment="1">
      <alignment horizontal="center" vertical="center" shrinkToFit="1"/>
    </xf>
    <xf numFmtId="0" fontId="26" fillId="0" borderId="15" xfId="0" applyFont="1" applyBorder="1" applyAlignment="1">
      <alignment horizontal="center" vertical="center" shrinkToFit="1"/>
    </xf>
    <xf numFmtId="164" fontId="7" fillId="0" borderId="5" xfId="0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left" vertical="center" shrinkToFit="1"/>
    </xf>
    <xf numFmtId="0" fontId="7" fillId="0" borderId="10" xfId="0" applyFont="1" applyBorder="1" applyAlignment="1">
      <alignment horizontal="left" vertical="center" shrinkToFit="1"/>
    </xf>
    <xf numFmtId="0" fontId="7" fillId="0" borderId="11" xfId="0" applyFont="1" applyBorder="1" applyAlignment="1">
      <alignment horizontal="left" vertical="center" shrinkToFit="1"/>
    </xf>
    <xf numFmtId="0" fontId="7" fillId="0" borderId="5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 shrinkToFit="1"/>
    </xf>
    <xf numFmtId="0" fontId="7" fillId="0" borderId="6" xfId="0" applyFont="1" applyBorder="1" applyAlignment="1">
      <alignment horizontal="left" vertical="center" shrinkToFit="1"/>
    </xf>
    <xf numFmtId="0" fontId="7" fillId="0" borderId="18" xfId="0" applyFont="1" applyBorder="1" applyAlignment="1">
      <alignment vertical="center" shrinkToFit="1"/>
    </xf>
    <xf numFmtId="0" fontId="7" fillId="0" borderId="34" xfId="0" applyFont="1" applyBorder="1" applyAlignment="1">
      <alignment vertical="center" shrinkToFit="1"/>
    </xf>
    <xf numFmtId="0" fontId="7" fillId="0" borderId="19" xfId="0" applyFont="1" applyBorder="1" applyAlignment="1">
      <alignment vertical="center" shrinkToFit="1"/>
    </xf>
    <xf numFmtId="0" fontId="7" fillId="0" borderId="20" xfId="0" applyFont="1" applyBorder="1" applyAlignment="1">
      <alignment vertical="center" shrinkToFit="1"/>
    </xf>
    <xf numFmtId="0" fontId="7" fillId="0" borderId="7" xfId="0" applyFont="1" applyBorder="1" applyAlignment="1">
      <alignment vertical="center" shrinkToFit="1"/>
    </xf>
    <xf numFmtId="0" fontId="7" fillId="0" borderId="23" xfId="0" applyFont="1" applyBorder="1" applyAlignment="1">
      <alignment vertical="center" shrinkToFit="1"/>
    </xf>
    <xf numFmtId="0" fontId="7" fillId="0" borderId="2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1" fontId="7" fillId="0" borderId="14" xfId="0" applyNumberFormat="1" applyFont="1" applyBorder="1" applyAlignment="1">
      <alignment horizontal="center" vertical="center" shrinkToFit="1"/>
    </xf>
    <xf numFmtId="1" fontId="7" fillId="0" borderId="15" xfId="0" applyNumberFormat="1" applyFont="1" applyBorder="1" applyAlignment="1">
      <alignment horizontal="center" vertical="center" shrinkToFit="1"/>
    </xf>
    <xf numFmtId="1" fontId="0" fillId="0" borderId="35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" fontId="0" fillId="0" borderId="14" xfId="0" applyNumberFormat="1" applyBorder="1" applyAlignment="1">
      <alignment horizontal="center" vertical="center"/>
    </xf>
    <xf numFmtId="0" fontId="0" fillId="0" borderId="0" xfId="0" applyBorder="1" applyAlignment="1">
      <alignment horizontal="left"/>
    </xf>
    <xf numFmtId="2" fontId="0" fillId="0" borderId="3" xfId="0" applyNumberFormat="1" applyBorder="1" applyAlignment="1">
      <alignment horizontal="center" vertical="center"/>
    </xf>
    <xf numFmtId="0" fontId="26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left"/>
    </xf>
    <xf numFmtId="0" fontId="0" fillId="0" borderId="10" xfId="0" applyBorder="1" applyAlignment="1"/>
    <xf numFmtId="49" fontId="0" fillId="0" borderId="0" xfId="0" applyNumberFormat="1" applyBorder="1" applyAlignment="1">
      <alignment horizontal="left"/>
    </xf>
    <xf numFmtId="0" fontId="0" fillId="0" borderId="0" xfId="0" applyAlignment="1"/>
    <xf numFmtId="49" fontId="4" fillId="0" borderId="13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64" fontId="21" fillId="0" borderId="13" xfId="0" applyNumberFormat="1" applyFont="1" applyBorder="1" applyAlignment="1">
      <alignment horizontal="center" vertical="center" wrapText="1"/>
    </xf>
    <xf numFmtId="164" fontId="21" fillId="0" borderId="10" xfId="0" applyNumberFormat="1" applyFont="1" applyBorder="1" applyAlignment="1">
      <alignment horizontal="center" vertical="center" wrapText="1"/>
    </xf>
    <xf numFmtId="164" fontId="21" fillId="0" borderId="11" xfId="0" applyNumberFormat="1" applyFont="1" applyBorder="1" applyAlignment="1">
      <alignment horizontal="center" vertical="center" wrapText="1"/>
    </xf>
    <xf numFmtId="164" fontId="21" fillId="0" borderId="5" xfId="0" applyNumberFormat="1" applyFont="1" applyBorder="1" applyAlignment="1">
      <alignment horizontal="center" vertical="center" wrapText="1"/>
    </xf>
    <xf numFmtId="164" fontId="21" fillId="0" borderId="1" xfId="0" applyNumberFormat="1" applyFont="1" applyBorder="1" applyAlignment="1">
      <alignment horizontal="center" vertical="center" wrapText="1"/>
    </xf>
    <xf numFmtId="164" fontId="21" fillId="0" borderId="6" xfId="0" applyNumberFormat="1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shrinkToFit="1"/>
    </xf>
    <xf numFmtId="0" fontId="9" fillId="0" borderId="1" xfId="0" applyFont="1" applyBorder="1" applyAlignment="1">
      <alignment horizontal="left" shrinkToFit="1"/>
    </xf>
    <xf numFmtId="0" fontId="18" fillId="2" borderId="1" xfId="0" applyFont="1" applyFill="1" applyBorder="1" applyAlignment="1">
      <alignment horizontal="left" vertical="center"/>
    </xf>
    <xf numFmtId="0" fontId="18" fillId="2" borderId="6" xfId="0" applyFont="1" applyFill="1" applyBorder="1" applyAlignment="1">
      <alignment horizontal="left" vertical="center"/>
    </xf>
    <xf numFmtId="0" fontId="14" fillId="0" borderId="13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13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left" vertical="center"/>
    </xf>
    <xf numFmtId="0" fontId="18" fillId="2" borderId="9" xfId="0" applyFont="1" applyFill="1" applyBorder="1" applyAlignment="1">
      <alignment horizontal="left" vertical="center"/>
    </xf>
    <xf numFmtId="0" fontId="14" fillId="0" borderId="10" xfId="0" applyFont="1" applyBorder="1" applyAlignment="1">
      <alignment horizontal="center" vertical="center"/>
    </xf>
    <xf numFmtId="0" fontId="25" fillId="0" borderId="1" xfId="0" applyFont="1" applyBorder="1" applyAlignment="1">
      <alignment vertical="top" shrinkToFit="1"/>
    </xf>
    <xf numFmtId="0" fontId="25" fillId="0" borderId="6" xfId="0" applyFont="1" applyBorder="1" applyAlignment="1">
      <alignment vertical="top" shrinkToFit="1"/>
    </xf>
    <xf numFmtId="0" fontId="15" fillId="0" borderId="5" xfId="0" applyFont="1" applyBorder="1" applyAlignment="1">
      <alignment horizontal="center" vertical="top"/>
    </xf>
    <xf numFmtId="0" fontId="15" fillId="0" borderId="1" xfId="0" applyFont="1" applyBorder="1" applyAlignment="1">
      <alignment horizontal="center" vertical="top"/>
    </xf>
    <xf numFmtId="0" fontId="14" fillId="0" borderId="12" xfId="0" applyFont="1" applyBorder="1" applyAlignment="1">
      <alignment horizontal="center" vertical="center" shrinkToFit="1"/>
    </xf>
    <xf numFmtId="0" fontId="14" fillId="0" borderId="0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left" vertical="center" shrinkToFit="1"/>
    </xf>
    <xf numFmtId="0" fontId="0" fillId="0" borderId="0" xfId="0" applyBorder="1" applyAlignment="1">
      <alignment horizontal="left" vertical="center" shrinkToFit="1"/>
    </xf>
    <xf numFmtId="0" fontId="0" fillId="0" borderId="0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14" fontId="2" fillId="0" borderId="1" xfId="0" applyNumberFormat="1" applyFont="1" applyBorder="1" applyAlignment="1">
      <alignment horizontal="left" indent="1"/>
    </xf>
    <xf numFmtId="0" fontId="10" fillId="0" borderId="0" xfId="0" applyFont="1" applyAlignment="1">
      <alignment vertical="center" shrinkToFit="1"/>
    </xf>
    <xf numFmtId="49" fontId="4" fillId="0" borderId="0" xfId="0" applyNumberFormat="1" applyFont="1" applyBorder="1" applyAlignment="1">
      <alignment horizontal="left"/>
    </xf>
    <xf numFmtId="49" fontId="4" fillId="0" borderId="9" xfId="0" applyNumberFormat="1" applyFont="1" applyBorder="1" applyAlignment="1">
      <alignment horizontal="left"/>
    </xf>
    <xf numFmtId="0" fontId="5" fillId="0" borderId="13" xfId="0" applyFont="1" applyBorder="1" applyAlignment="1">
      <alignment horizontal="left" vertical="center" shrinkToFit="1"/>
    </xf>
    <xf numFmtId="0" fontId="0" fillId="0" borderId="10" xfId="0" applyBorder="1" applyAlignment="1">
      <alignment horizontal="left" vertical="center" shrinkToFit="1"/>
    </xf>
    <xf numFmtId="0" fontId="0" fillId="0" borderId="10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14" fontId="2" fillId="0" borderId="1" xfId="0" applyNumberFormat="1" applyFont="1" applyBorder="1" applyAlignment="1">
      <alignment horizontal="left" indent="1" shrinkToFit="1"/>
    </xf>
    <xf numFmtId="0" fontId="2" fillId="0" borderId="1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 vertical="center" shrinkToFit="1"/>
    </xf>
    <xf numFmtId="0" fontId="5" fillId="0" borderId="12" xfId="0" applyNumberFormat="1" applyFont="1" applyBorder="1" applyAlignment="1">
      <alignment horizontal="right" vertical="center" shrinkToFit="1"/>
    </xf>
    <xf numFmtId="0" fontId="5" fillId="0" borderId="0" xfId="0" applyNumberFormat="1" applyFont="1" applyBorder="1" applyAlignment="1">
      <alignment horizontal="right" vertical="center" shrinkToFit="1"/>
    </xf>
    <xf numFmtId="0" fontId="5" fillId="0" borderId="9" xfId="0" applyFont="1" applyBorder="1" applyAlignment="1">
      <alignment horizontal="left" vertical="center" shrinkToFit="1"/>
    </xf>
    <xf numFmtId="0" fontId="20" fillId="0" borderId="1" xfId="0" applyFont="1" applyBorder="1" applyAlignment="1">
      <alignment horizontal="right" vertical="center"/>
    </xf>
    <xf numFmtId="0" fontId="20" fillId="0" borderId="6" xfId="0" applyFont="1" applyBorder="1" applyAlignment="1">
      <alignment horizontal="right" vertical="center"/>
    </xf>
    <xf numFmtId="0" fontId="0" fillId="0" borderId="10" xfId="0" applyBorder="1" applyAlignment="1">
      <alignment horizontal="left" shrinkToFit="1"/>
    </xf>
    <xf numFmtId="0" fontId="0" fillId="0" borderId="11" xfId="0" applyBorder="1" applyAlignment="1">
      <alignment horizontal="left" shrinkToFit="1"/>
    </xf>
    <xf numFmtId="0" fontId="0" fillId="0" borderId="1" xfId="0" applyBorder="1" applyAlignment="1">
      <alignment horizontal="left" shrinkToFit="1"/>
    </xf>
    <xf numFmtId="0" fontId="0" fillId="0" borderId="6" xfId="0" applyBorder="1" applyAlignment="1">
      <alignment horizontal="left" shrinkToFit="1"/>
    </xf>
    <xf numFmtId="0" fontId="7" fillId="0" borderId="21" xfId="0" applyFont="1" applyBorder="1" applyAlignment="1">
      <alignment vertical="center" shrinkToFit="1"/>
    </xf>
    <xf numFmtId="0" fontId="7" fillId="0" borderId="8" xfId="0" applyFont="1" applyBorder="1" applyAlignment="1">
      <alignment vertical="center" shrinkToFit="1"/>
    </xf>
    <xf numFmtId="0" fontId="7" fillId="0" borderId="31" xfId="0" applyFont="1" applyBorder="1" applyAlignment="1">
      <alignment horizontal="center" vertical="center"/>
    </xf>
    <xf numFmtId="0" fontId="7" fillId="0" borderId="21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25" fillId="0" borderId="14" xfId="0" applyFont="1" applyBorder="1" applyAlignment="1">
      <alignment horizontal="right" vertical="center"/>
    </xf>
    <xf numFmtId="0" fontId="25" fillId="0" borderId="2" xfId="0" applyFont="1" applyBorder="1" applyAlignment="1">
      <alignment horizontal="right" vertical="center"/>
    </xf>
    <xf numFmtId="0" fontId="25" fillId="0" borderId="15" xfId="0" applyFont="1" applyBorder="1" applyAlignment="1">
      <alignment horizontal="right" vertical="center"/>
    </xf>
    <xf numFmtId="0" fontId="23" fillId="0" borderId="10" xfId="0" applyFont="1" applyBorder="1" applyAlignment="1">
      <alignment vertical="top"/>
    </xf>
    <xf numFmtId="0" fontId="23" fillId="0" borderId="1" xfId="0" applyFont="1" applyBorder="1" applyAlignment="1">
      <alignment vertical="top"/>
    </xf>
    <xf numFmtId="0" fontId="1" fillId="0" borderId="14" xfId="1" applyBorder="1" applyAlignment="1">
      <alignment vertical="center"/>
    </xf>
    <xf numFmtId="0" fontId="1" fillId="0" borderId="15" xfId="1" applyBorder="1" applyAlignment="1">
      <alignment vertical="center"/>
    </xf>
    <xf numFmtId="0" fontId="1" fillId="0" borderId="15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167" fontId="32" fillId="8" borderId="40" xfId="2" applyNumberFormat="1" applyFont="1" applyFill="1" applyBorder="1" applyAlignment="1">
      <alignment horizontal="center" vertical="center" wrapText="1"/>
    </xf>
    <xf numFmtId="167" fontId="32" fillId="8" borderId="45" xfId="2" applyNumberFormat="1" applyFont="1" applyFill="1" applyBorder="1" applyAlignment="1">
      <alignment horizontal="center" vertical="center" wrapText="1"/>
    </xf>
    <xf numFmtId="167" fontId="32" fillId="8" borderId="41" xfId="2" applyNumberFormat="1" applyFont="1" applyFill="1" applyBorder="1" applyAlignment="1">
      <alignment horizontal="center" vertical="center" wrapText="1"/>
    </xf>
    <xf numFmtId="167" fontId="32" fillId="8" borderId="44" xfId="2" applyNumberFormat="1" applyFont="1" applyFill="1" applyBorder="1" applyAlignment="1">
      <alignment horizontal="center" vertical="center" wrapText="1"/>
    </xf>
    <xf numFmtId="167" fontId="32" fillId="8" borderId="46" xfId="2" applyNumberFormat="1" applyFont="1" applyFill="1" applyBorder="1" applyAlignment="1">
      <alignment horizontal="center" vertical="center" wrapText="1"/>
    </xf>
    <xf numFmtId="167" fontId="32" fillId="8" borderId="49" xfId="2" applyNumberFormat="1" applyFont="1" applyFill="1" applyBorder="1" applyAlignment="1">
      <alignment horizontal="center" vertical="center" wrapText="1"/>
    </xf>
    <xf numFmtId="0" fontId="31" fillId="0" borderId="7" xfId="2" applyFont="1" applyFill="1" applyBorder="1" applyAlignment="1">
      <alignment horizontal="left" vertical="center"/>
    </xf>
    <xf numFmtId="0" fontId="5" fillId="8" borderId="36" xfId="2" applyFont="1" applyFill="1" applyBorder="1" applyAlignment="1">
      <alignment horizontal="center" vertical="center" wrapText="1"/>
    </xf>
    <xf numFmtId="0" fontId="5" fillId="8" borderId="37" xfId="2" applyFont="1" applyFill="1" applyBorder="1" applyAlignment="1">
      <alignment horizontal="center" vertical="center" wrapText="1"/>
    </xf>
    <xf numFmtId="167" fontId="32" fillId="8" borderId="38" xfId="2" applyNumberFormat="1" applyFont="1" applyFill="1" applyBorder="1" applyAlignment="1">
      <alignment horizontal="center" vertical="center" wrapText="1"/>
    </xf>
    <xf numFmtId="167" fontId="32" fillId="8" borderId="37" xfId="2" applyNumberFormat="1" applyFont="1" applyFill="1" applyBorder="1" applyAlignment="1">
      <alignment horizontal="center" vertical="center" wrapText="1"/>
    </xf>
    <xf numFmtId="167" fontId="32" fillId="8" borderId="50" xfId="2" applyNumberFormat="1" applyFont="1" applyFill="1" applyBorder="1" applyAlignment="1">
      <alignment horizontal="center" vertical="center" wrapText="1"/>
    </xf>
    <xf numFmtId="167" fontId="32" fillId="8" borderId="51" xfId="2" applyNumberFormat="1" applyFont="1" applyFill="1" applyBorder="1" applyAlignment="1">
      <alignment horizontal="center" vertical="center" wrapText="1"/>
    </xf>
    <xf numFmtId="167" fontId="32" fillId="8" borderId="23" xfId="2" applyNumberFormat="1" applyFont="1" applyFill="1" applyBorder="1" applyAlignment="1">
      <alignment horizontal="center" vertical="center" wrapText="1"/>
    </xf>
    <xf numFmtId="167" fontId="32" fillId="9" borderId="40" xfId="2" applyNumberFormat="1" applyFont="1" applyFill="1" applyBorder="1" applyAlignment="1">
      <alignment horizontal="center" vertical="center" wrapText="1"/>
    </xf>
    <xf numFmtId="167" fontId="32" fillId="9" borderId="45" xfId="2" applyNumberFormat="1" applyFont="1" applyFill="1" applyBorder="1" applyAlignment="1">
      <alignment horizontal="center" vertical="center" wrapText="1"/>
    </xf>
    <xf numFmtId="167" fontId="32" fillId="9" borderId="41" xfId="2" applyNumberFormat="1" applyFont="1" applyFill="1" applyBorder="1" applyAlignment="1">
      <alignment horizontal="center" vertical="center" wrapText="1"/>
    </xf>
    <xf numFmtId="167" fontId="32" fillId="9" borderId="44" xfId="2" applyNumberFormat="1" applyFont="1" applyFill="1" applyBorder="1" applyAlignment="1">
      <alignment horizontal="center" vertical="center" wrapText="1"/>
    </xf>
    <xf numFmtId="167" fontId="32" fillId="9" borderId="46" xfId="2" applyNumberFormat="1" applyFont="1" applyFill="1" applyBorder="1" applyAlignment="1">
      <alignment horizontal="center" vertical="center" wrapText="1"/>
    </xf>
    <xf numFmtId="167" fontId="32" fillId="9" borderId="49" xfId="2" applyNumberFormat="1" applyFont="1" applyFill="1" applyBorder="1" applyAlignment="1">
      <alignment horizontal="center" vertical="center" wrapText="1"/>
    </xf>
  </cellXfs>
  <cellStyles count="3">
    <cellStyle name="Standard" xfId="0" builtinId="0"/>
    <cellStyle name="Standard 2" xfId="1"/>
    <cellStyle name="Standard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CheckBox"/>
</file>

<file path=xl/ctrlProps/ctrlProp10.xml><?xml version="1.0" encoding="utf-8"?>
<formControlPr xmlns="http://schemas.microsoft.com/office/spreadsheetml/2009/9/main" objectType="CheckBox"/>
</file>

<file path=xl/ctrlProps/ctrlProp11.xml><?xml version="1.0" encoding="utf-8"?>
<formControlPr xmlns="http://schemas.microsoft.com/office/spreadsheetml/2009/9/main" objectType="CheckBox"/>
</file>

<file path=xl/ctrlProps/ctrlProp12.xml><?xml version="1.0" encoding="utf-8"?>
<formControlPr xmlns="http://schemas.microsoft.com/office/spreadsheetml/2009/9/main" objectType="CheckBox"/>
</file>

<file path=xl/ctrlProps/ctrlProp13.xml><?xml version="1.0" encoding="utf-8"?>
<formControlPr xmlns="http://schemas.microsoft.com/office/spreadsheetml/2009/9/main" objectType="CheckBox"/>
</file>

<file path=xl/ctrlProps/ctrlProp14.xml><?xml version="1.0" encoding="utf-8"?>
<formControlPr xmlns="http://schemas.microsoft.com/office/spreadsheetml/2009/9/main" objectType="CheckBox"/>
</file>

<file path=xl/ctrlProps/ctrlProp15.xml><?xml version="1.0" encoding="utf-8"?>
<formControlPr xmlns="http://schemas.microsoft.com/office/spreadsheetml/2009/9/main" objectType="CheckBox"/>
</file>

<file path=xl/ctrlProps/ctrlProp16.xml><?xml version="1.0" encoding="utf-8"?>
<formControlPr xmlns="http://schemas.microsoft.com/office/spreadsheetml/2009/9/main" objectType="CheckBox"/>
</file>

<file path=xl/ctrlProps/ctrlProp17.xml><?xml version="1.0" encoding="utf-8"?>
<formControlPr xmlns="http://schemas.microsoft.com/office/spreadsheetml/2009/9/main" objectType="CheckBox"/>
</file>

<file path=xl/ctrlProps/ctrlProp18.xml><?xml version="1.0" encoding="utf-8"?>
<formControlPr xmlns="http://schemas.microsoft.com/office/spreadsheetml/2009/9/main" objectType="CheckBox"/>
</file>

<file path=xl/ctrlProps/ctrlProp19.xml><?xml version="1.0" encoding="utf-8"?>
<formControlPr xmlns="http://schemas.microsoft.com/office/spreadsheetml/2009/9/main" objectType="CheckBox"/>
</file>

<file path=xl/ctrlProps/ctrlProp2.xml><?xml version="1.0" encoding="utf-8"?>
<formControlPr xmlns="http://schemas.microsoft.com/office/spreadsheetml/2009/9/main" objectType="CheckBox"/>
</file>

<file path=xl/ctrlProps/ctrlProp20.xml><?xml version="1.0" encoding="utf-8"?>
<formControlPr xmlns="http://schemas.microsoft.com/office/spreadsheetml/2009/9/main" objectType="CheckBox"/>
</file>

<file path=xl/ctrlProps/ctrlProp21.xml><?xml version="1.0" encoding="utf-8"?>
<formControlPr xmlns="http://schemas.microsoft.com/office/spreadsheetml/2009/9/main" objectType="CheckBox"/>
</file>

<file path=xl/ctrlProps/ctrlProp22.xml><?xml version="1.0" encoding="utf-8"?>
<formControlPr xmlns="http://schemas.microsoft.com/office/spreadsheetml/2009/9/main" objectType="CheckBox"/>
</file>

<file path=xl/ctrlProps/ctrlProp23.xml><?xml version="1.0" encoding="utf-8"?>
<formControlPr xmlns="http://schemas.microsoft.com/office/spreadsheetml/2009/9/main" objectType="CheckBox"/>
</file>

<file path=xl/ctrlProps/ctrlProp24.xml><?xml version="1.0" encoding="utf-8"?>
<formControlPr xmlns="http://schemas.microsoft.com/office/spreadsheetml/2009/9/main" objectType="CheckBox"/>
</file>

<file path=xl/ctrlProps/ctrlProp25.xml><?xml version="1.0" encoding="utf-8"?>
<formControlPr xmlns="http://schemas.microsoft.com/office/spreadsheetml/2009/9/main" objectType="CheckBox"/>
</file>

<file path=xl/ctrlProps/ctrlProp26.xml><?xml version="1.0" encoding="utf-8"?>
<formControlPr xmlns="http://schemas.microsoft.com/office/spreadsheetml/2009/9/main" objectType="CheckBox"/>
</file>

<file path=xl/ctrlProps/ctrlProp27.xml><?xml version="1.0" encoding="utf-8"?>
<formControlPr xmlns="http://schemas.microsoft.com/office/spreadsheetml/2009/9/main" objectType="CheckBox"/>
</file>

<file path=xl/ctrlProps/ctrlProp28.xml><?xml version="1.0" encoding="utf-8"?>
<formControlPr xmlns="http://schemas.microsoft.com/office/spreadsheetml/2009/9/main" objectType="CheckBox"/>
</file>

<file path=xl/ctrlProps/ctrlProp29.xml><?xml version="1.0" encoding="utf-8"?>
<formControlPr xmlns="http://schemas.microsoft.com/office/spreadsheetml/2009/9/main" objectType="CheckBox"/>
</file>

<file path=xl/ctrlProps/ctrlProp3.xml><?xml version="1.0" encoding="utf-8"?>
<formControlPr xmlns="http://schemas.microsoft.com/office/spreadsheetml/2009/9/main" objectType="CheckBox"/>
</file>

<file path=xl/ctrlProps/ctrlProp30.xml><?xml version="1.0" encoding="utf-8"?>
<formControlPr xmlns="http://schemas.microsoft.com/office/spreadsheetml/2009/9/main" objectType="CheckBox"/>
</file>

<file path=xl/ctrlProps/ctrlProp31.xml><?xml version="1.0" encoding="utf-8"?>
<formControlPr xmlns="http://schemas.microsoft.com/office/spreadsheetml/2009/9/main" objectType="CheckBox"/>
</file>

<file path=xl/ctrlProps/ctrlProp32.xml><?xml version="1.0" encoding="utf-8"?>
<formControlPr xmlns="http://schemas.microsoft.com/office/spreadsheetml/2009/9/main" objectType="CheckBox"/>
</file>

<file path=xl/ctrlProps/ctrlProp33.xml><?xml version="1.0" encoding="utf-8"?>
<formControlPr xmlns="http://schemas.microsoft.com/office/spreadsheetml/2009/9/main" objectType="CheckBox"/>
</file>

<file path=xl/ctrlProps/ctrlProp34.xml><?xml version="1.0" encoding="utf-8"?>
<formControlPr xmlns="http://schemas.microsoft.com/office/spreadsheetml/2009/9/main" objectType="CheckBox"/>
</file>

<file path=xl/ctrlProps/ctrlProp35.xml><?xml version="1.0" encoding="utf-8"?>
<formControlPr xmlns="http://schemas.microsoft.com/office/spreadsheetml/2009/9/main" objectType="CheckBox"/>
</file>

<file path=xl/ctrlProps/ctrlProp36.xml><?xml version="1.0" encoding="utf-8"?>
<formControlPr xmlns="http://schemas.microsoft.com/office/spreadsheetml/2009/9/main" objectType="CheckBox"/>
</file>

<file path=xl/ctrlProps/ctrlProp37.xml><?xml version="1.0" encoding="utf-8"?>
<formControlPr xmlns="http://schemas.microsoft.com/office/spreadsheetml/2009/9/main" objectType="CheckBox"/>
</file>

<file path=xl/ctrlProps/ctrlProp38.xml><?xml version="1.0" encoding="utf-8"?>
<formControlPr xmlns="http://schemas.microsoft.com/office/spreadsheetml/2009/9/main" objectType="CheckBox"/>
</file>

<file path=xl/ctrlProps/ctrlProp39.xml><?xml version="1.0" encoding="utf-8"?>
<formControlPr xmlns="http://schemas.microsoft.com/office/spreadsheetml/2009/9/main" objectType="CheckBox"/>
</file>

<file path=xl/ctrlProps/ctrlProp4.xml><?xml version="1.0" encoding="utf-8"?>
<formControlPr xmlns="http://schemas.microsoft.com/office/spreadsheetml/2009/9/main" objectType="CheckBox"/>
</file>

<file path=xl/ctrlProps/ctrlProp40.xml><?xml version="1.0" encoding="utf-8"?>
<formControlPr xmlns="http://schemas.microsoft.com/office/spreadsheetml/2009/9/main" objectType="CheckBox"/>
</file>

<file path=xl/ctrlProps/ctrlProp41.xml><?xml version="1.0" encoding="utf-8"?>
<formControlPr xmlns="http://schemas.microsoft.com/office/spreadsheetml/2009/9/main" objectType="CheckBox"/>
</file>

<file path=xl/ctrlProps/ctrlProp42.xml><?xml version="1.0" encoding="utf-8"?>
<formControlPr xmlns="http://schemas.microsoft.com/office/spreadsheetml/2009/9/main" objectType="CheckBox"/>
</file>

<file path=xl/ctrlProps/ctrlProp43.xml><?xml version="1.0" encoding="utf-8"?>
<formControlPr xmlns="http://schemas.microsoft.com/office/spreadsheetml/2009/9/main" objectType="CheckBox"/>
</file>

<file path=xl/ctrlProps/ctrlProp44.xml><?xml version="1.0" encoding="utf-8"?>
<formControlPr xmlns="http://schemas.microsoft.com/office/spreadsheetml/2009/9/main" objectType="CheckBox"/>
</file>

<file path=xl/ctrlProps/ctrlProp45.xml><?xml version="1.0" encoding="utf-8"?>
<formControlPr xmlns="http://schemas.microsoft.com/office/spreadsheetml/2009/9/main" objectType="CheckBox"/>
</file>

<file path=xl/ctrlProps/ctrlProp46.xml><?xml version="1.0" encoding="utf-8"?>
<formControlPr xmlns="http://schemas.microsoft.com/office/spreadsheetml/2009/9/main" objectType="CheckBox"/>
</file>

<file path=xl/ctrlProps/ctrlProp47.xml><?xml version="1.0" encoding="utf-8"?>
<formControlPr xmlns="http://schemas.microsoft.com/office/spreadsheetml/2009/9/main" objectType="CheckBox"/>
</file>

<file path=xl/ctrlProps/ctrlProp48.xml><?xml version="1.0" encoding="utf-8"?>
<formControlPr xmlns="http://schemas.microsoft.com/office/spreadsheetml/2009/9/main" objectType="CheckBox"/>
</file>

<file path=xl/ctrlProps/ctrlProp49.xml><?xml version="1.0" encoding="utf-8"?>
<formControlPr xmlns="http://schemas.microsoft.com/office/spreadsheetml/2009/9/main" objectType="CheckBox"/>
</file>

<file path=xl/ctrlProps/ctrlProp5.xml><?xml version="1.0" encoding="utf-8"?>
<formControlPr xmlns="http://schemas.microsoft.com/office/spreadsheetml/2009/9/main" objectType="CheckBox"/>
</file>

<file path=xl/ctrlProps/ctrlProp50.xml><?xml version="1.0" encoding="utf-8"?>
<formControlPr xmlns="http://schemas.microsoft.com/office/spreadsheetml/2009/9/main" objectType="CheckBox"/>
</file>

<file path=xl/ctrlProps/ctrlProp51.xml><?xml version="1.0" encoding="utf-8"?>
<formControlPr xmlns="http://schemas.microsoft.com/office/spreadsheetml/2009/9/main" objectType="CheckBox"/>
</file>

<file path=xl/ctrlProps/ctrlProp52.xml><?xml version="1.0" encoding="utf-8"?>
<formControlPr xmlns="http://schemas.microsoft.com/office/spreadsheetml/2009/9/main" objectType="CheckBox"/>
</file>

<file path=xl/ctrlProps/ctrlProp53.xml><?xml version="1.0" encoding="utf-8"?>
<formControlPr xmlns="http://schemas.microsoft.com/office/spreadsheetml/2009/9/main" objectType="CheckBox"/>
</file>

<file path=xl/ctrlProps/ctrlProp54.xml><?xml version="1.0" encoding="utf-8"?>
<formControlPr xmlns="http://schemas.microsoft.com/office/spreadsheetml/2009/9/main" objectType="CheckBox"/>
</file>

<file path=xl/ctrlProps/ctrlProp55.xml><?xml version="1.0" encoding="utf-8"?>
<formControlPr xmlns="http://schemas.microsoft.com/office/spreadsheetml/2009/9/main" objectType="CheckBox"/>
</file>

<file path=xl/ctrlProps/ctrlProp56.xml><?xml version="1.0" encoding="utf-8"?>
<formControlPr xmlns="http://schemas.microsoft.com/office/spreadsheetml/2009/9/main" objectType="CheckBox"/>
</file>

<file path=xl/ctrlProps/ctrlProp57.xml><?xml version="1.0" encoding="utf-8"?>
<formControlPr xmlns="http://schemas.microsoft.com/office/spreadsheetml/2009/9/main" objectType="CheckBox"/>
</file>

<file path=xl/ctrlProps/ctrlProp58.xml><?xml version="1.0" encoding="utf-8"?>
<formControlPr xmlns="http://schemas.microsoft.com/office/spreadsheetml/2009/9/main" objectType="CheckBox"/>
</file>

<file path=xl/ctrlProps/ctrlProp6.xml><?xml version="1.0" encoding="utf-8"?>
<formControlPr xmlns="http://schemas.microsoft.com/office/spreadsheetml/2009/9/main" objectType="CheckBox"/>
</file>

<file path=xl/ctrlProps/ctrlProp7.xml><?xml version="1.0" encoding="utf-8"?>
<formControlPr xmlns="http://schemas.microsoft.com/office/spreadsheetml/2009/9/main" objectType="CheckBox"/>
</file>

<file path=xl/ctrlProps/ctrlProp8.xml><?xml version="1.0" encoding="utf-8"?>
<formControlPr xmlns="http://schemas.microsoft.com/office/spreadsheetml/2009/9/main" objectType="CheckBox"/>
</file>

<file path=xl/ctrlProps/ctrlProp9.xml><?xml version="1.0" encoding="utf-8"?>
<formControlPr xmlns="http://schemas.microsoft.com/office/spreadsheetml/2009/9/main" objectType="CheckBox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49</xdr:col>
      <xdr:colOff>88747</xdr:colOff>
      <xdr:row>19</xdr:row>
      <xdr:rowOff>115165</xdr:rowOff>
    </xdr:from>
    <xdr:to>
      <xdr:col>51</xdr:col>
      <xdr:colOff>195650</xdr:colOff>
      <xdr:row>20</xdr:row>
      <xdr:rowOff>136331</xdr:rowOff>
    </xdr:to>
    <xdr:pic>
      <xdr:nvPicPr>
        <xdr:cNvPr id="70" name="Picture 18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9064228" y="3265742"/>
          <a:ext cx="473249" cy="182358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2</xdr:col>
      <xdr:colOff>74613</xdr:colOff>
      <xdr:row>20</xdr:row>
      <xdr:rowOff>28575</xdr:rowOff>
    </xdr:from>
    <xdr:to>
      <xdr:col>5</xdr:col>
      <xdr:colOff>150813</xdr:colOff>
      <xdr:row>22</xdr:row>
      <xdr:rowOff>133350</xdr:rowOff>
    </xdr:to>
    <xdr:pic>
      <xdr:nvPicPr>
        <xdr:cNvPr id="3429" name="Picture 23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738" y="3298825"/>
          <a:ext cx="623888" cy="42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38100</xdr:colOff>
      <xdr:row>1</xdr:row>
      <xdr:rowOff>133350</xdr:rowOff>
    </xdr:to>
    <xdr:pic>
      <xdr:nvPicPr>
        <xdr:cNvPr id="3430" name="Picture 1" descr="hapa-3D-Logo-200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42</xdr:col>
      <xdr:colOff>95250</xdr:colOff>
      <xdr:row>6</xdr:row>
      <xdr:rowOff>57150</xdr:rowOff>
    </xdr:from>
    <xdr:ext cx="1067793" cy="141001"/>
    <xdr:sp macro="" textlink="">
      <xdr:nvSpPr>
        <xdr:cNvPr id="3074" name="Text Box 2"/>
        <xdr:cNvSpPr txBox="1">
          <a:spLocks noChangeArrowheads="1"/>
        </xdr:cNvSpPr>
      </xdr:nvSpPr>
      <xdr:spPr bwMode="auto">
        <a:xfrm>
          <a:off x="7696200" y="1209675"/>
          <a:ext cx="1067793" cy="141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Adresse des Bestellers</a:t>
          </a:r>
        </a:p>
      </xdr:txBody>
    </xdr:sp>
    <xdr:clientData/>
  </xdr:oneCellAnchor>
  <xdr:twoCellAnchor editAs="oneCell">
    <xdr:from>
      <xdr:col>18</xdr:col>
      <xdr:colOff>161925</xdr:colOff>
      <xdr:row>12</xdr:row>
      <xdr:rowOff>142875</xdr:rowOff>
    </xdr:from>
    <xdr:to>
      <xdr:col>21</xdr:col>
      <xdr:colOff>171450</xdr:colOff>
      <xdr:row>17</xdr:row>
      <xdr:rowOff>85725</xdr:rowOff>
    </xdr:to>
    <xdr:sp macro="" textlink="">
      <xdr:nvSpPr>
        <xdr:cNvPr id="3432" name="Text Box 49"/>
        <xdr:cNvSpPr txBox="1">
          <a:spLocks noChangeArrowheads="1"/>
        </xdr:cNvSpPr>
      </xdr:nvSpPr>
      <xdr:spPr bwMode="auto">
        <a:xfrm>
          <a:off x="3419475" y="2143125"/>
          <a:ext cx="5524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39404</xdr:colOff>
      <xdr:row>19</xdr:row>
      <xdr:rowOff>117530</xdr:rowOff>
    </xdr:from>
    <xdr:to>
      <xdr:col>24</xdr:col>
      <xdr:colOff>149802</xdr:colOff>
      <xdr:row>20</xdr:row>
      <xdr:rowOff>148221</xdr:rowOff>
    </xdr:to>
    <xdr:pic>
      <xdr:nvPicPr>
        <xdr:cNvPr id="67" name="Picture 18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4069212" y="3268107"/>
          <a:ext cx="476744" cy="191883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31</xdr:col>
      <xdr:colOff>34425</xdr:colOff>
      <xdr:row>19</xdr:row>
      <xdr:rowOff>117531</xdr:rowOff>
    </xdr:from>
    <xdr:to>
      <xdr:col>33</xdr:col>
      <xdr:colOff>147996</xdr:colOff>
      <xdr:row>20</xdr:row>
      <xdr:rowOff>138697</xdr:rowOff>
    </xdr:to>
    <xdr:pic>
      <xdr:nvPicPr>
        <xdr:cNvPr id="68" name="Picture 18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5712790" y="3268108"/>
          <a:ext cx="479918" cy="182358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40</xdr:col>
      <xdr:colOff>47622</xdr:colOff>
      <xdr:row>19</xdr:row>
      <xdr:rowOff>115149</xdr:rowOff>
    </xdr:from>
    <xdr:to>
      <xdr:col>42</xdr:col>
      <xdr:colOff>151823</xdr:colOff>
      <xdr:row>20</xdr:row>
      <xdr:rowOff>145840</xdr:rowOff>
    </xdr:to>
    <xdr:pic>
      <xdr:nvPicPr>
        <xdr:cNvPr id="69" name="Picture 18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7374545" y="3265726"/>
          <a:ext cx="470547" cy="191883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>
    <xdr:from>
      <xdr:col>53</xdr:col>
      <xdr:colOff>92070</xdr:colOff>
      <xdr:row>18</xdr:row>
      <xdr:rowOff>59403</xdr:rowOff>
    </xdr:from>
    <xdr:to>
      <xdr:col>55</xdr:col>
      <xdr:colOff>81688</xdr:colOff>
      <xdr:row>21</xdr:row>
      <xdr:rowOff>101426</xdr:rowOff>
    </xdr:to>
    <xdr:sp macro="" textlink="">
      <xdr:nvSpPr>
        <xdr:cNvPr id="73" name="Textfeld 72"/>
        <xdr:cNvSpPr txBox="1"/>
      </xdr:nvSpPr>
      <xdr:spPr>
        <a:xfrm>
          <a:off x="10115301" y="3048788"/>
          <a:ext cx="641714" cy="525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1100">
              <a:latin typeface="Arial" pitchFamily="34" charset="0"/>
              <a:cs typeface="Arial" pitchFamily="34" charset="0"/>
            </a:rPr>
            <a:t>Ecke 90 °</a:t>
          </a:r>
        </a:p>
      </xdr:txBody>
    </xdr:sp>
    <xdr:clientData/>
  </xdr:twoCellAnchor>
  <xdr:twoCellAnchor>
    <xdr:from>
      <xdr:col>53</xdr:col>
      <xdr:colOff>92070</xdr:colOff>
      <xdr:row>10</xdr:row>
      <xdr:rowOff>15895</xdr:rowOff>
    </xdr:from>
    <xdr:to>
      <xdr:col>55</xdr:col>
      <xdr:colOff>153865</xdr:colOff>
      <xdr:row>13</xdr:row>
      <xdr:rowOff>139211</xdr:rowOff>
    </xdr:to>
    <xdr:sp macro="" textlink="">
      <xdr:nvSpPr>
        <xdr:cNvPr id="74" name="Textfeld 73"/>
        <xdr:cNvSpPr txBox="1"/>
      </xdr:nvSpPr>
      <xdr:spPr>
        <a:xfrm>
          <a:off x="10115301" y="1796337"/>
          <a:ext cx="713891" cy="52629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>
              <a:latin typeface="Arial" pitchFamily="34" charset="0"/>
              <a:cs typeface="Arial" pitchFamily="34" charset="0"/>
            </a:rPr>
            <a:t>Ecke 90 ° mit</a:t>
          </a:r>
          <a:r>
            <a:rPr lang="de-DE" sz="800" baseline="0">
              <a:latin typeface="Arial" pitchFamily="34" charset="0"/>
              <a:cs typeface="Arial" pitchFamily="34" charset="0"/>
            </a:rPr>
            <a:t> </a:t>
          </a:r>
          <a:r>
            <a:rPr lang="de-DE" sz="800">
              <a:latin typeface="Arial" pitchFamily="34" charset="0"/>
              <a:cs typeface="Arial" pitchFamily="34" charset="0"/>
            </a:rPr>
            <a:t>Kopfstück</a:t>
          </a:r>
        </a:p>
      </xdr:txBody>
    </xdr:sp>
    <xdr:clientData/>
  </xdr:twoCellAnchor>
  <xdr:twoCellAnchor>
    <xdr:from>
      <xdr:col>6</xdr:col>
      <xdr:colOff>7327</xdr:colOff>
      <xdr:row>12</xdr:row>
      <xdr:rowOff>29307</xdr:rowOff>
    </xdr:from>
    <xdr:to>
      <xdr:col>16</xdr:col>
      <xdr:colOff>0</xdr:colOff>
      <xdr:row>16</xdr:row>
      <xdr:rowOff>36635</xdr:rowOff>
    </xdr:to>
    <xdr:sp macro="" textlink="">
      <xdr:nvSpPr>
        <xdr:cNvPr id="75" name="Textfeld 74"/>
        <xdr:cNvSpPr txBox="1"/>
      </xdr:nvSpPr>
      <xdr:spPr>
        <a:xfrm>
          <a:off x="1106365" y="2058865"/>
          <a:ext cx="1824404" cy="6447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700">
              <a:latin typeface="Arial" pitchFamily="34" charset="0"/>
              <a:cs typeface="Arial" pitchFamily="34" charset="0"/>
            </a:rPr>
            <a:t>Bei den</a:t>
          </a:r>
          <a:r>
            <a:rPr lang="de-DE" sz="700" baseline="0">
              <a:latin typeface="Arial" pitchFamily="34" charset="0"/>
              <a:cs typeface="Arial" pitchFamily="34" charset="0"/>
            </a:rPr>
            <a:t> Rollladenkasten Typen NE Plus und MONO NE Plus (Stahllochblecheinlage in der Innen- und Aussenschürze eingeschäumt) ab einer RBL von 276 cm empfohlen.</a:t>
          </a:r>
          <a:endParaRPr lang="de-DE" sz="7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53</xdr:col>
      <xdr:colOff>92070</xdr:colOff>
      <xdr:row>14</xdr:row>
      <xdr:rowOff>90995</xdr:rowOff>
    </xdr:from>
    <xdr:to>
      <xdr:col>55</xdr:col>
      <xdr:colOff>152774</xdr:colOff>
      <xdr:row>17</xdr:row>
      <xdr:rowOff>140345</xdr:rowOff>
    </xdr:to>
    <xdr:sp macro="" textlink="">
      <xdr:nvSpPr>
        <xdr:cNvPr id="76" name="Textfeld 75"/>
        <xdr:cNvSpPr txBox="1"/>
      </xdr:nvSpPr>
      <xdr:spPr>
        <a:xfrm>
          <a:off x="10115301" y="2435610"/>
          <a:ext cx="712800" cy="525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>
              <a:latin typeface="Arial" pitchFamily="34" charset="0"/>
              <a:cs typeface="Arial" pitchFamily="34" charset="0"/>
            </a:rPr>
            <a:t>Ecke 90 ° ohne</a:t>
          </a:r>
          <a:r>
            <a:rPr lang="de-DE" sz="800" baseline="0">
              <a:latin typeface="Arial" pitchFamily="34" charset="0"/>
              <a:cs typeface="Arial" pitchFamily="34" charset="0"/>
            </a:rPr>
            <a:t> </a:t>
          </a:r>
          <a:r>
            <a:rPr lang="de-DE" sz="800">
              <a:latin typeface="Arial" pitchFamily="34" charset="0"/>
              <a:cs typeface="Arial" pitchFamily="34" charset="0"/>
            </a:rPr>
            <a:t>Kopfstück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43</xdr:col>
          <xdr:colOff>114300</xdr:colOff>
          <xdr:row>10</xdr:row>
          <xdr:rowOff>0</xdr:rowOff>
        </xdr:from>
        <xdr:to>
          <xdr:col>45</xdr:col>
          <xdr:colOff>57150</xdr:colOff>
          <xdr:row>12</xdr:row>
          <xdr:rowOff>28575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</xdr:col>
          <xdr:colOff>114300</xdr:colOff>
          <xdr:row>13</xdr:row>
          <xdr:rowOff>104775</xdr:rowOff>
        </xdr:from>
        <xdr:to>
          <xdr:col>52</xdr:col>
          <xdr:colOff>76200</xdr:colOff>
          <xdr:row>14</xdr:row>
          <xdr:rowOff>142875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Welle mit Lager und Lagerhalter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95250</xdr:colOff>
          <xdr:row>10</xdr:row>
          <xdr:rowOff>0</xdr:rowOff>
        </xdr:from>
        <xdr:to>
          <xdr:col>36</xdr:col>
          <xdr:colOff>38100</xdr:colOff>
          <xdr:row>12</xdr:row>
          <xdr:rowOff>28575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95250</xdr:colOff>
          <xdr:row>13</xdr:row>
          <xdr:rowOff>104775</xdr:rowOff>
        </xdr:from>
        <xdr:to>
          <xdr:col>43</xdr:col>
          <xdr:colOff>95250</xdr:colOff>
          <xdr:row>14</xdr:row>
          <xdr:rowOff>142875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Welle mit Lager und Lagerhalter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10</xdr:row>
          <xdr:rowOff>0</xdr:rowOff>
        </xdr:from>
        <xdr:to>
          <xdr:col>27</xdr:col>
          <xdr:colOff>0</xdr:colOff>
          <xdr:row>12</xdr:row>
          <xdr:rowOff>28575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13</xdr:row>
          <xdr:rowOff>104775</xdr:rowOff>
        </xdr:from>
        <xdr:to>
          <xdr:col>34</xdr:col>
          <xdr:colOff>76200</xdr:colOff>
          <xdr:row>14</xdr:row>
          <xdr:rowOff>142875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Welle mit Lager und Lagerhalter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14</xdr:row>
          <xdr:rowOff>133350</xdr:rowOff>
        </xdr:from>
        <xdr:to>
          <xdr:col>32</xdr:col>
          <xdr:colOff>28575</xdr:colOff>
          <xdr:row>16</xdr:row>
          <xdr:rowOff>28575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 Premium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76200</xdr:colOff>
          <xdr:row>14</xdr:row>
          <xdr:rowOff>142875</xdr:rowOff>
        </xdr:from>
        <xdr:to>
          <xdr:col>34</xdr:col>
          <xdr:colOff>133350</xdr:colOff>
          <xdr:row>16</xdr:row>
          <xdr:rowOff>19050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 MONO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38100</xdr:colOff>
          <xdr:row>10</xdr:row>
          <xdr:rowOff>0</xdr:rowOff>
        </xdr:from>
        <xdr:to>
          <xdr:col>17</xdr:col>
          <xdr:colOff>161925</xdr:colOff>
          <xdr:row>12</xdr:row>
          <xdr:rowOff>28575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</xdr:colOff>
          <xdr:row>10</xdr:row>
          <xdr:rowOff>28575</xdr:rowOff>
        </xdr:from>
        <xdr:to>
          <xdr:col>7</xdr:col>
          <xdr:colOff>152400</xdr:colOff>
          <xdr:row>12</xdr:row>
          <xdr:rowOff>19050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</xdr:colOff>
          <xdr:row>17</xdr:row>
          <xdr:rowOff>0</xdr:rowOff>
        </xdr:from>
        <xdr:to>
          <xdr:col>7</xdr:col>
          <xdr:colOff>152400</xdr:colOff>
          <xdr:row>18</xdr:row>
          <xdr:rowOff>47625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38100</xdr:colOff>
          <xdr:row>14</xdr:row>
          <xdr:rowOff>133350</xdr:rowOff>
        </xdr:from>
        <xdr:to>
          <xdr:col>22</xdr:col>
          <xdr:colOff>123825</xdr:colOff>
          <xdr:row>16</xdr:row>
          <xdr:rowOff>28575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 MONO (normal)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38100</xdr:colOff>
          <xdr:row>16</xdr:row>
          <xdr:rowOff>38100</xdr:rowOff>
        </xdr:from>
        <xdr:to>
          <xdr:col>25</xdr:col>
          <xdr:colOff>85725</xdr:colOff>
          <xdr:row>17</xdr:row>
          <xdr:rowOff>85725</xdr:rowOff>
        </xdr:to>
        <xdr:sp macro="" textlink="">
          <xdr:nvSpPr>
            <xdr:cNvPr id="3153" name="Check Box 81" hidden="1">
              <a:extLst>
                <a:ext uri="{63B3BB69-23CF-44E3-9099-C40C66FF867C}">
                  <a14:compatExt spid="_x0000_s3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 MONO (negativer Einlauf)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38100</xdr:colOff>
          <xdr:row>13</xdr:row>
          <xdr:rowOff>104775</xdr:rowOff>
        </xdr:from>
        <xdr:to>
          <xdr:col>25</xdr:col>
          <xdr:colOff>47625</xdr:colOff>
          <xdr:row>14</xdr:row>
          <xdr:rowOff>142875</xdr:rowOff>
        </xdr:to>
        <xdr:sp macro="" textlink="">
          <xdr:nvSpPr>
            <xdr:cNvPr id="3166" name="Check Box 94" hidden="1">
              <a:extLst>
                <a:ext uri="{63B3BB69-23CF-44E3-9099-C40C66FF867C}">
                  <a14:compatExt spid="_x0000_s31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Welle mit Lager und Lagerhalter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</xdr:colOff>
          <xdr:row>20</xdr:row>
          <xdr:rowOff>47625</xdr:rowOff>
        </xdr:from>
        <xdr:to>
          <xdr:col>15</xdr:col>
          <xdr:colOff>123825</xdr:colOff>
          <xdr:row>21</xdr:row>
          <xdr:rowOff>104775</xdr:rowOff>
        </xdr:to>
        <xdr:sp macro="" textlink="">
          <xdr:nvSpPr>
            <xdr:cNvPr id="3196" name="Check Box 124" hidden="1">
              <a:extLst>
                <a:ext uri="{63B3BB69-23CF-44E3-9099-C40C66FF867C}">
                  <a14:compatExt spid="_x0000_s31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Welle mit Lager und Lagerhalter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</xdr:colOff>
          <xdr:row>21</xdr:row>
          <xdr:rowOff>85725</xdr:rowOff>
        </xdr:from>
        <xdr:to>
          <xdr:col>15</xdr:col>
          <xdr:colOff>123825</xdr:colOff>
          <xdr:row>22</xdr:row>
          <xdr:rowOff>123825</xdr:rowOff>
        </xdr:to>
        <xdr:sp macro="" textlink="">
          <xdr:nvSpPr>
            <xdr:cNvPr id="3197" name="Check Box 125" hidden="1">
              <a:extLst>
                <a:ext uri="{63B3BB69-23CF-44E3-9099-C40C66FF867C}">
                  <a14:compatExt spid="_x0000_s31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Typ MONO (innen geschlossen)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0</xdr:colOff>
          <xdr:row>3</xdr:row>
          <xdr:rowOff>76200</xdr:rowOff>
        </xdr:from>
        <xdr:to>
          <xdr:col>35</xdr:col>
          <xdr:colOff>161925</xdr:colOff>
          <xdr:row>4</xdr:row>
          <xdr:rowOff>123825</xdr:rowOff>
        </xdr:to>
        <xdr:sp macro="" textlink="">
          <xdr:nvSpPr>
            <xdr:cNvPr id="3198" name="Check Box 126" hidden="1">
              <a:extLst>
                <a:ext uri="{63B3BB69-23CF-44E3-9099-C40C66FF867C}">
                  <a14:compatExt spid="_x0000_s31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Lager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0</xdr:colOff>
          <xdr:row>4</xdr:row>
          <xdr:rowOff>95250</xdr:rowOff>
        </xdr:from>
        <xdr:to>
          <xdr:col>36</xdr:col>
          <xdr:colOff>85725</xdr:colOff>
          <xdr:row>5</xdr:row>
          <xdr:rowOff>123825</xdr:rowOff>
        </xdr:to>
        <xdr:sp macro="" textlink="">
          <xdr:nvSpPr>
            <xdr:cNvPr id="3199" name="Check Box 127" hidden="1">
              <a:extLst>
                <a:ext uri="{63B3BB69-23CF-44E3-9099-C40C66FF867C}">
                  <a14:compatExt spid="_x0000_s31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Baustelle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0</xdr:colOff>
          <xdr:row>5</xdr:row>
          <xdr:rowOff>85725</xdr:rowOff>
        </xdr:from>
        <xdr:to>
          <xdr:col>37</xdr:col>
          <xdr:colOff>0</xdr:colOff>
          <xdr:row>6</xdr:row>
          <xdr:rowOff>114300</xdr:rowOff>
        </xdr:to>
        <xdr:sp macro="" textlink="">
          <xdr:nvSpPr>
            <xdr:cNvPr id="3200" name="Check Box 128" hidden="1">
              <a:extLst>
                <a:ext uri="{63B3BB69-23CF-44E3-9099-C40C66FF867C}">
                  <a14:compatExt spid="_x0000_s32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Abholung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20</xdr:row>
          <xdr:rowOff>123825</xdr:rowOff>
        </xdr:from>
        <xdr:to>
          <xdr:col>4</xdr:col>
          <xdr:colOff>161925</xdr:colOff>
          <xdr:row>22</xdr:row>
          <xdr:rowOff>19050</xdr:rowOff>
        </xdr:to>
        <xdr:sp macro="" textlink="">
          <xdr:nvSpPr>
            <xdr:cNvPr id="3206" name="Check Box 134" hidden="1">
              <a:extLst>
                <a:ext uri="{63B3BB69-23CF-44E3-9099-C40C66FF867C}">
                  <a14:compatExt spid="_x0000_s3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EVD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66675</xdr:colOff>
          <xdr:row>12</xdr:row>
          <xdr:rowOff>38100</xdr:rowOff>
        </xdr:from>
        <xdr:to>
          <xdr:col>25</xdr:col>
          <xdr:colOff>47625</xdr:colOff>
          <xdr:row>13</xdr:row>
          <xdr:rowOff>104775</xdr:rowOff>
        </xdr:to>
        <xdr:sp macro="" textlink="">
          <xdr:nvSpPr>
            <xdr:cNvPr id="3233" name="Check Box 161" hidden="1">
              <a:extLst>
                <a:ext uri="{63B3BB69-23CF-44E3-9099-C40C66FF867C}">
                  <a14:compatExt spid="_x0000_s32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mit Lagerhalter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38100</xdr:colOff>
          <xdr:row>12</xdr:row>
          <xdr:rowOff>38100</xdr:rowOff>
        </xdr:from>
        <xdr:to>
          <xdr:col>20</xdr:col>
          <xdr:colOff>85725</xdr:colOff>
          <xdr:row>13</xdr:row>
          <xdr:rowOff>104775</xdr:rowOff>
        </xdr:to>
        <xdr:sp macro="" textlink="">
          <xdr:nvSpPr>
            <xdr:cNvPr id="3234" name="Check Box 162" hidden="1">
              <a:extLst>
                <a:ext uri="{63B3BB69-23CF-44E3-9099-C40C66FF867C}">
                  <a14:compatExt spid="_x0000_s32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 NE-Plus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12</xdr:row>
          <xdr:rowOff>38100</xdr:rowOff>
        </xdr:from>
        <xdr:to>
          <xdr:col>30</xdr:col>
          <xdr:colOff>0</xdr:colOff>
          <xdr:row>13</xdr:row>
          <xdr:rowOff>104775</xdr:rowOff>
        </xdr:to>
        <xdr:sp macro="" textlink="">
          <xdr:nvSpPr>
            <xdr:cNvPr id="3235" name="Check Box 163" hidden="1">
              <a:extLst>
                <a:ext uri="{63B3BB69-23CF-44E3-9099-C40C66FF867C}">
                  <a14:compatExt spid="_x0000_s3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 NE-Plus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114300</xdr:colOff>
          <xdr:row>12</xdr:row>
          <xdr:rowOff>38100</xdr:rowOff>
        </xdr:from>
        <xdr:to>
          <xdr:col>34</xdr:col>
          <xdr:colOff>76200</xdr:colOff>
          <xdr:row>13</xdr:row>
          <xdr:rowOff>104775</xdr:rowOff>
        </xdr:to>
        <xdr:sp macro="" textlink="">
          <xdr:nvSpPr>
            <xdr:cNvPr id="3236" name="Check Box 164" hidden="1">
              <a:extLst>
                <a:ext uri="{63B3BB69-23CF-44E3-9099-C40C66FF867C}">
                  <a14:compatExt spid="_x0000_s3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mit Lagerhalter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95250</xdr:colOff>
          <xdr:row>12</xdr:row>
          <xdr:rowOff>38100</xdr:rowOff>
        </xdr:from>
        <xdr:to>
          <xdr:col>38</xdr:col>
          <xdr:colOff>133350</xdr:colOff>
          <xdr:row>13</xdr:row>
          <xdr:rowOff>104775</xdr:rowOff>
        </xdr:to>
        <xdr:sp macro="" textlink="">
          <xdr:nvSpPr>
            <xdr:cNvPr id="3240" name="Check Box 168" hidden="1">
              <a:extLst>
                <a:ext uri="{63B3BB69-23CF-44E3-9099-C40C66FF867C}">
                  <a14:compatExt spid="_x0000_s32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 NE-Plus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76200</xdr:colOff>
          <xdr:row>12</xdr:row>
          <xdr:rowOff>38100</xdr:rowOff>
        </xdr:from>
        <xdr:to>
          <xdr:col>43</xdr:col>
          <xdr:colOff>38100</xdr:colOff>
          <xdr:row>13</xdr:row>
          <xdr:rowOff>104775</xdr:rowOff>
        </xdr:to>
        <xdr:sp macro="" textlink="">
          <xdr:nvSpPr>
            <xdr:cNvPr id="3241" name="Check Box 169" hidden="1">
              <a:extLst>
                <a:ext uri="{63B3BB69-23CF-44E3-9099-C40C66FF867C}">
                  <a14:compatExt spid="_x0000_s3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mit Lagerhalter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</xdr:col>
          <xdr:colOff>114300</xdr:colOff>
          <xdr:row>12</xdr:row>
          <xdr:rowOff>38100</xdr:rowOff>
        </xdr:from>
        <xdr:to>
          <xdr:col>48</xdr:col>
          <xdr:colOff>9525</xdr:colOff>
          <xdr:row>13</xdr:row>
          <xdr:rowOff>104775</xdr:rowOff>
        </xdr:to>
        <xdr:sp macro="" textlink="">
          <xdr:nvSpPr>
            <xdr:cNvPr id="3242" name="Check Box 170" hidden="1">
              <a:extLst>
                <a:ext uri="{63B3BB69-23CF-44E3-9099-C40C66FF867C}">
                  <a14:compatExt spid="_x0000_s3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 NE-Plus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</xdr:colOff>
          <xdr:row>19</xdr:row>
          <xdr:rowOff>19050</xdr:rowOff>
        </xdr:from>
        <xdr:to>
          <xdr:col>10</xdr:col>
          <xdr:colOff>104775</xdr:colOff>
          <xdr:row>20</xdr:row>
          <xdr:rowOff>76200</xdr:rowOff>
        </xdr:to>
        <xdr:sp macro="" textlink="">
          <xdr:nvSpPr>
            <xdr:cNvPr id="3243" name="Check Box 171" hidden="1">
              <a:extLst>
                <a:ext uri="{63B3BB69-23CF-44E3-9099-C40C66FF867C}">
                  <a14:compatExt spid="_x0000_s3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 NE-Plus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47</xdr:col>
          <xdr:colOff>152400</xdr:colOff>
          <xdr:row>12</xdr:row>
          <xdr:rowOff>38100</xdr:rowOff>
        </xdr:from>
        <xdr:to>
          <xdr:col>52</xdr:col>
          <xdr:colOff>114300</xdr:colOff>
          <xdr:row>13</xdr:row>
          <xdr:rowOff>104775</xdr:rowOff>
        </xdr:to>
        <xdr:sp macro="" textlink="">
          <xdr:nvSpPr>
            <xdr:cNvPr id="3244" name="Check Box 172" hidden="1">
              <a:extLst>
                <a:ext uri="{63B3BB69-23CF-44E3-9099-C40C66FF867C}">
                  <a14:compatExt spid="_x0000_s3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mit Lagerhalter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66675</xdr:colOff>
          <xdr:row>19</xdr:row>
          <xdr:rowOff>19050</xdr:rowOff>
        </xdr:from>
        <xdr:to>
          <xdr:col>15</xdr:col>
          <xdr:colOff>104775</xdr:colOff>
          <xdr:row>20</xdr:row>
          <xdr:rowOff>76200</xdr:rowOff>
        </xdr:to>
        <xdr:sp macro="" textlink="">
          <xdr:nvSpPr>
            <xdr:cNvPr id="3245" name="Check Box 173" hidden="1">
              <a:extLst>
                <a:ext uri="{63B3BB69-23CF-44E3-9099-C40C66FF867C}">
                  <a14:compatExt spid="_x0000_s3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mit Lagerhalter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</xdr:colOff>
          <xdr:row>16</xdr:row>
          <xdr:rowOff>0</xdr:rowOff>
        </xdr:from>
        <xdr:to>
          <xdr:col>7</xdr:col>
          <xdr:colOff>152400</xdr:colOff>
          <xdr:row>17</xdr:row>
          <xdr:rowOff>47625</xdr:rowOff>
        </xdr:to>
        <xdr:sp macro="" textlink="">
          <xdr:nvSpPr>
            <xdr:cNvPr id="3327" name="Check Box 255" hidden="1">
              <a:extLst>
                <a:ext uri="{63B3BB69-23CF-44E3-9099-C40C66FF867C}">
                  <a14:compatExt spid="_x0000_s33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</xdr:colOff>
          <xdr:row>17</xdr:row>
          <xdr:rowOff>161925</xdr:rowOff>
        </xdr:from>
        <xdr:to>
          <xdr:col>7</xdr:col>
          <xdr:colOff>152400</xdr:colOff>
          <xdr:row>19</xdr:row>
          <xdr:rowOff>47625</xdr:rowOff>
        </xdr:to>
        <xdr:sp macro="" textlink="">
          <xdr:nvSpPr>
            <xdr:cNvPr id="3328" name="Check Box 256" hidden="1">
              <a:extLst>
                <a:ext uri="{63B3BB69-23CF-44E3-9099-C40C66FF867C}">
                  <a14:compatExt spid="_x0000_s33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95250</xdr:colOff>
          <xdr:row>20</xdr:row>
          <xdr:rowOff>76200</xdr:rowOff>
        </xdr:from>
        <xdr:to>
          <xdr:col>40</xdr:col>
          <xdr:colOff>95250</xdr:colOff>
          <xdr:row>21</xdr:row>
          <xdr:rowOff>123825</xdr:rowOff>
        </xdr:to>
        <xdr:sp macro="" textlink="">
          <xdr:nvSpPr>
            <xdr:cNvPr id="3337" name="Check Box 265" hidden="1">
              <a:extLst>
                <a:ext uri="{63B3BB69-23CF-44E3-9099-C40C66FF867C}">
                  <a14:compatExt spid="_x0000_s33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Sonderhöhe 25cm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</xdr:col>
          <xdr:colOff>114300</xdr:colOff>
          <xdr:row>20</xdr:row>
          <xdr:rowOff>76200</xdr:rowOff>
        </xdr:from>
        <xdr:to>
          <xdr:col>49</xdr:col>
          <xdr:colOff>133350</xdr:colOff>
          <xdr:row>21</xdr:row>
          <xdr:rowOff>123825</xdr:rowOff>
        </xdr:to>
        <xdr:sp macro="" textlink="">
          <xdr:nvSpPr>
            <xdr:cNvPr id="3338" name="Check Box 266" hidden="1">
              <a:extLst>
                <a:ext uri="{63B3BB69-23CF-44E3-9099-C40C66FF867C}">
                  <a14:compatExt spid="_x0000_s33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Sonderhöhe 25cm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20</xdr:row>
          <xdr:rowOff>76200</xdr:rowOff>
        </xdr:from>
        <xdr:to>
          <xdr:col>31</xdr:col>
          <xdr:colOff>57150</xdr:colOff>
          <xdr:row>21</xdr:row>
          <xdr:rowOff>123825</xdr:rowOff>
        </xdr:to>
        <xdr:sp macro="" textlink="">
          <xdr:nvSpPr>
            <xdr:cNvPr id="3347" name="Check Box 275" hidden="1">
              <a:extLst>
                <a:ext uri="{63B3BB69-23CF-44E3-9099-C40C66FF867C}">
                  <a14:compatExt spid="_x0000_s33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Sonderhöhe 25cm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38100</xdr:colOff>
          <xdr:row>20</xdr:row>
          <xdr:rowOff>76200</xdr:rowOff>
        </xdr:from>
        <xdr:to>
          <xdr:col>22</xdr:col>
          <xdr:colOff>38100</xdr:colOff>
          <xdr:row>21</xdr:row>
          <xdr:rowOff>123825</xdr:rowOff>
        </xdr:to>
        <xdr:sp macro="" textlink="">
          <xdr:nvSpPr>
            <xdr:cNvPr id="3356" name="Check Box 284" hidden="1">
              <a:extLst>
                <a:ext uri="{63B3BB69-23CF-44E3-9099-C40C66FF867C}">
                  <a14:compatExt spid="_x0000_s33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Sonderhöhe 25cm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</xdr:col>
          <xdr:colOff>114300</xdr:colOff>
          <xdr:row>19</xdr:row>
          <xdr:rowOff>19050</xdr:rowOff>
        </xdr:from>
        <xdr:to>
          <xdr:col>49</xdr:col>
          <xdr:colOff>133350</xdr:colOff>
          <xdr:row>20</xdr:row>
          <xdr:rowOff>76200</xdr:rowOff>
        </xdr:to>
        <xdr:sp macro="" textlink="">
          <xdr:nvSpPr>
            <xdr:cNvPr id="3357" name="Check Box 285" hidden="1">
              <a:extLst>
                <a:ext uri="{63B3BB69-23CF-44E3-9099-C40C66FF867C}">
                  <a14:compatExt spid="_x0000_s33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Jalousienkasten 4.0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19</xdr:row>
          <xdr:rowOff>19050</xdr:rowOff>
        </xdr:from>
        <xdr:to>
          <xdr:col>31</xdr:col>
          <xdr:colOff>66675</xdr:colOff>
          <xdr:row>20</xdr:row>
          <xdr:rowOff>76200</xdr:rowOff>
        </xdr:to>
        <xdr:sp macro="" textlink="">
          <xdr:nvSpPr>
            <xdr:cNvPr id="3358" name="Check Box 286" hidden="1">
              <a:extLst>
                <a:ext uri="{63B3BB69-23CF-44E3-9099-C40C66FF867C}">
                  <a14:compatExt spid="_x0000_s33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Jalousienkasten 4.0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38100</xdr:colOff>
          <xdr:row>19</xdr:row>
          <xdr:rowOff>19050</xdr:rowOff>
        </xdr:from>
        <xdr:to>
          <xdr:col>22</xdr:col>
          <xdr:colOff>28575</xdr:colOff>
          <xdr:row>20</xdr:row>
          <xdr:rowOff>76200</xdr:rowOff>
        </xdr:to>
        <xdr:sp macro="" textlink="">
          <xdr:nvSpPr>
            <xdr:cNvPr id="3359" name="Check Box 287" hidden="1">
              <a:extLst>
                <a:ext uri="{63B3BB69-23CF-44E3-9099-C40C66FF867C}">
                  <a14:compatExt spid="_x0000_s33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Jalousienkasten 4.0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95250</xdr:colOff>
          <xdr:row>19</xdr:row>
          <xdr:rowOff>19050</xdr:rowOff>
        </xdr:from>
        <xdr:to>
          <xdr:col>40</xdr:col>
          <xdr:colOff>133350</xdr:colOff>
          <xdr:row>20</xdr:row>
          <xdr:rowOff>76200</xdr:rowOff>
        </xdr:to>
        <xdr:sp macro="" textlink="">
          <xdr:nvSpPr>
            <xdr:cNvPr id="3360" name="Check Box 288" hidden="1">
              <a:extLst>
                <a:ext uri="{63B3BB69-23CF-44E3-9099-C40C66FF867C}">
                  <a14:compatExt spid="_x0000_s33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Jalousienkasten 4.0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12</xdr:row>
          <xdr:rowOff>38100</xdr:rowOff>
        </xdr:from>
        <xdr:to>
          <xdr:col>5</xdr:col>
          <xdr:colOff>180975</xdr:colOff>
          <xdr:row>13</xdr:row>
          <xdr:rowOff>95250</xdr:rowOff>
        </xdr:to>
        <xdr:sp macro="" textlink="">
          <xdr:nvSpPr>
            <xdr:cNvPr id="3361" name="Check Box 289" hidden="1">
              <a:extLst>
                <a:ext uri="{63B3BB69-23CF-44E3-9099-C40C66FF867C}">
                  <a14:compatExt spid="_x0000_s33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 "S" / 175mm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13</xdr:row>
          <xdr:rowOff>47625</xdr:rowOff>
        </xdr:from>
        <xdr:to>
          <xdr:col>5</xdr:col>
          <xdr:colOff>180975</xdr:colOff>
          <xdr:row>14</xdr:row>
          <xdr:rowOff>85725</xdr:rowOff>
        </xdr:to>
        <xdr:sp macro="" textlink="">
          <xdr:nvSpPr>
            <xdr:cNvPr id="3362" name="Check Box 290" hidden="1">
              <a:extLst>
                <a:ext uri="{63B3BB69-23CF-44E3-9099-C40C66FF867C}">
                  <a14:compatExt spid="_x0000_s33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 "L" / 240mm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15</xdr:row>
          <xdr:rowOff>57150</xdr:rowOff>
        </xdr:from>
        <xdr:to>
          <xdr:col>4</xdr:col>
          <xdr:colOff>104775</xdr:colOff>
          <xdr:row>16</xdr:row>
          <xdr:rowOff>123825</xdr:rowOff>
        </xdr:to>
        <xdr:sp macro="" textlink="">
          <xdr:nvSpPr>
            <xdr:cNvPr id="3363" name="Check Box 291" hidden="1">
              <a:extLst>
                <a:ext uri="{63B3BB69-23CF-44E3-9099-C40C66FF867C}">
                  <a14:compatExt spid="_x0000_s33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Übersetzung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14</xdr:row>
          <xdr:rowOff>57150</xdr:rowOff>
        </xdr:from>
        <xdr:to>
          <xdr:col>3</xdr:col>
          <xdr:colOff>142875</xdr:colOff>
          <xdr:row>15</xdr:row>
          <xdr:rowOff>123825</xdr:rowOff>
        </xdr:to>
        <xdr:sp macro="" textlink="">
          <xdr:nvSpPr>
            <xdr:cNvPr id="3364" name="Check Box 292" hidden="1">
              <a:extLst>
                <a:ext uri="{63B3BB69-23CF-44E3-9099-C40C66FF867C}">
                  <a14:compatExt spid="_x0000_s33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Standard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17</xdr:row>
          <xdr:rowOff>66675</xdr:rowOff>
        </xdr:from>
        <xdr:to>
          <xdr:col>1</xdr:col>
          <xdr:colOff>19050</xdr:colOff>
          <xdr:row>18</xdr:row>
          <xdr:rowOff>114300</xdr:rowOff>
        </xdr:to>
        <xdr:sp macro="" textlink="">
          <xdr:nvSpPr>
            <xdr:cNvPr id="3365" name="Check Box 293" hidden="1">
              <a:extLst>
                <a:ext uri="{63B3BB69-23CF-44E3-9099-C40C66FF867C}">
                  <a14:compatExt spid="_x0000_s33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16</xdr:row>
          <xdr:rowOff>47625</xdr:rowOff>
        </xdr:from>
        <xdr:to>
          <xdr:col>32</xdr:col>
          <xdr:colOff>28575</xdr:colOff>
          <xdr:row>17</xdr:row>
          <xdr:rowOff>104775</xdr:rowOff>
        </xdr:to>
        <xdr:sp macro="" textlink="">
          <xdr:nvSpPr>
            <xdr:cNvPr id="3369" name="Check Box 297" hidden="1">
              <a:extLst>
                <a:ext uri="{63B3BB69-23CF-44E3-9099-C40C66FF867C}">
                  <a14:compatExt spid="_x0000_s33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negativer Panzereinlauf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17</xdr:row>
          <xdr:rowOff>133350</xdr:rowOff>
        </xdr:from>
        <xdr:to>
          <xdr:col>34</xdr:col>
          <xdr:colOff>19050</xdr:colOff>
          <xdr:row>19</xdr:row>
          <xdr:rowOff>0</xdr:rowOff>
        </xdr:to>
        <xdr:sp macro="" textlink="">
          <xdr:nvSpPr>
            <xdr:cNvPr id="3370" name="Check Box 298" hidden="1">
              <a:extLst>
                <a:ext uri="{63B3BB69-23CF-44E3-9099-C40C66FF867C}">
                  <a14:compatExt spid="_x0000_s33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normaler Panzereinlauf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95250</xdr:colOff>
          <xdr:row>14</xdr:row>
          <xdr:rowOff>133350</xdr:rowOff>
        </xdr:from>
        <xdr:to>
          <xdr:col>41</xdr:col>
          <xdr:colOff>66675</xdr:colOff>
          <xdr:row>16</xdr:row>
          <xdr:rowOff>28575</xdr:rowOff>
        </xdr:to>
        <xdr:sp macro="" textlink="">
          <xdr:nvSpPr>
            <xdr:cNvPr id="3371" name="Check Box 299" hidden="1">
              <a:extLst>
                <a:ext uri="{63B3BB69-23CF-44E3-9099-C40C66FF867C}">
                  <a14:compatExt spid="_x0000_s33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 Premium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104775</xdr:colOff>
          <xdr:row>14</xdr:row>
          <xdr:rowOff>142875</xdr:rowOff>
        </xdr:from>
        <xdr:to>
          <xdr:col>43</xdr:col>
          <xdr:colOff>161925</xdr:colOff>
          <xdr:row>16</xdr:row>
          <xdr:rowOff>19050</xdr:rowOff>
        </xdr:to>
        <xdr:sp macro="" textlink="">
          <xdr:nvSpPr>
            <xdr:cNvPr id="3372" name="Check Box 300" hidden="1">
              <a:extLst>
                <a:ext uri="{63B3BB69-23CF-44E3-9099-C40C66FF867C}">
                  <a14:compatExt spid="_x0000_s33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 MONO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95250</xdr:colOff>
          <xdr:row>16</xdr:row>
          <xdr:rowOff>47625</xdr:rowOff>
        </xdr:from>
        <xdr:to>
          <xdr:col>41</xdr:col>
          <xdr:colOff>66675</xdr:colOff>
          <xdr:row>17</xdr:row>
          <xdr:rowOff>104775</xdr:rowOff>
        </xdr:to>
        <xdr:sp macro="" textlink="">
          <xdr:nvSpPr>
            <xdr:cNvPr id="3373" name="Check Box 301" hidden="1">
              <a:extLst>
                <a:ext uri="{63B3BB69-23CF-44E3-9099-C40C66FF867C}">
                  <a14:compatExt spid="_x0000_s33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negativer Panzereinlauf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95250</xdr:colOff>
          <xdr:row>17</xdr:row>
          <xdr:rowOff>133350</xdr:rowOff>
        </xdr:from>
        <xdr:to>
          <xdr:col>43</xdr:col>
          <xdr:colOff>47625</xdr:colOff>
          <xdr:row>19</xdr:row>
          <xdr:rowOff>0</xdr:rowOff>
        </xdr:to>
        <xdr:sp macro="" textlink="">
          <xdr:nvSpPr>
            <xdr:cNvPr id="3374" name="Check Box 302" hidden="1">
              <a:extLst>
                <a:ext uri="{63B3BB69-23CF-44E3-9099-C40C66FF867C}">
                  <a14:compatExt spid="_x0000_s33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normaler Panzereinlauf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</xdr:col>
          <xdr:colOff>114300</xdr:colOff>
          <xdr:row>14</xdr:row>
          <xdr:rowOff>133350</xdr:rowOff>
        </xdr:from>
        <xdr:to>
          <xdr:col>50</xdr:col>
          <xdr:colOff>95250</xdr:colOff>
          <xdr:row>16</xdr:row>
          <xdr:rowOff>28575</xdr:rowOff>
        </xdr:to>
        <xdr:sp macro="" textlink="">
          <xdr:nvSpPr>
            <xdr:cNvPr id="3375" name="Check Box 303" hidden="1">
              <a:extLst>
                <a:ext uri="{63B3BB69-23CF-44E3-9099-C40C66FF867C}">
                  <a14:compatExt spid="_x0000_s33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 Premium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</xdr:col>
          <xdr:colOff>104775</xdr:colOff>
          <xdr:row>14</xdr:row>
          <xdr:rowOff>142875</xdr:rowOff>
        </xdr:from>
        <xdr:to>
          <xdr:col>52</xdr:col>
          <xdr:colOff>104775</xdr:colOff>
          <xdr:row>16</xdr:row>
          <xdr:rowOff>19050</xdr:rowOff>
        </xdr:to>
        <xdr:sp macro="" textlink="">
          <xdr:nvSpPr>
            <xdr:cNvPr id="3376" name="Check Box 304" hidden="1">
              <a:extLst>
                <a:ext uri="{63B3BB69-23CF-44E3-9099-C40C66FF867C}">
                  <a14:compatExt spid="_x0000_s33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 MONO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</xdr:col>
          <xdr:colOff>114300</xdr:colOff>
          <xdr:row>16</xdr:row>
          <xdr:rowOff>47625</xdr:rowOff>
        </xdr:from>
        <xdr:to>
          <xdr:col>50</xdr:col>
          <xdr:colOff>95250</xdr:colOff>
          <xdr:row>17</xdr:row>
          <xdr:rowOff>104775</xdr:rowOff>
        </xdr:to>
        <xdr:sp macro="" textlink="">
          <xdr:nvSpPr>
            <xdr:cNvPr id="3377" name="Check Box 305" hidden="1">
              <a:extLst>
                <a:ext uri="{63B3BB69-23CF-44E3-9099-C40C66FF867C}">
                  <a14:compatExt spid="_x0000_s33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negativer Panzereinlauf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</xdr:col>
          <xdr:colOff>114300</xdr:colOff>
          <xdr:row>17</xdr:row>
          <xdr:rowOff>133350</xdr:rowOff>
        </xdr:from>
        <xdr:to>
          <xdr:col>52</xdr:col>
          <xdr:colOff>28575</xdr:colOff>
          <xdr:row>19</xdr:row>
          <xdr:rowOff>0</xdr:rowOff>
        </xdr:to>
        <xdr:sp macro="" textlink="">
          <xdr:nvSpPr>
            <xdr:cNvPr id="3378" name="Check Box 306" hidden="1">
              <a:extLst>
                <a:ext uri="{63B3BB69-23CF-44E3-9099-C40C66FF867C}">
                  <a14:compatExt spid="_x0000_s33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normaler Panzereinlauf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38100</xdr:colOff>
          <xdr:row>17</xdr:row>
          <xdr:rowOff>133350</xdr:rowOff>
        </xdr:from>
        <xdr:to>
          <xdr:col>25</xdr:col>
          <xdr:colOff>19050</xdr:colOff>
          <xdr:row>19</xdr:row>
          <xdr:rowOff>9525</xdr:rowOff>
        </xdr:to>
        <xdr:sp macro="" textlink="">
          <xdr:nvSpPr>
            <xdr:cNvPr id="3379" name="Check Box 307" hidden="1">
              <a:extLst>
                <a:ext uri="{63B3BB69-23CF-44E3-9099-C40C66FF867C}">
                  <a14:compatExt spid="_x0000_s33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________________________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10</xdr:row>
          <xdr:rowOff>0</xdr:rowOff>
        </xdr:from>
        <xdr:to>
          <xdr:col>27</xdr:col>
          <xdr:colOff>0</xdr:colOff>
          <xdr:row>12</xdr:row>
          <xdr:rowOff>28575</xdr:rowOff>
        </xdr:to>
        <xdr:sp macro="" textlink="">
          <xdr:nvSpPr>
            <xdr:cNvPr id="3414" name="Check Box 342" hidden="1">
              <a:extLst>
                <a:ext uri="{63B3BB69-23CF-44E3-9099-C40C66FF867C}">
                  <a14:compatExt spid="_x0000_s34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38100</xdr:colOff>
          <xdr:row>21</xdr:row>
          <xdr:rowOff>133350</xdr:rowOff>
        </xdr:from>
        <xdr:to>
          <xdr:col>31</xdr:col>
          <xdr:colOff>152400</xdr:colOff>
          <xdr:row>24</xdr:row>
          <xdr:rowOff>0</xdr:rowOff>
        </xdr:to>
        <xdr:sp macro="" textlink="">
          <xdr:nvSpPr>
            <xdr:cNvPr id="3415" name="Check Box 343" hidden="1">
              <a:extLst>
                <a:ext uri="{63B3BB69-23CF-44E3-9099-C40C66FF867C}">
                  <a14:compatExt spid="_x0000_s34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Fensterbefestigungsmodule werden nicht gewünscht</a:t>
              </a:r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486833</xdr:colOff>
      <xdr:row>0</xdr:row>
      <xdr:rowOff>12</xdr:rowOff>
    </xdr:from>
    <xdr:to>
      <xdr:col>29</xdr:col>
      <xdr:colOff>21167</xdr:colOff>
      <xdr:row>0</xdr:row>
      <xdr:rowOff>622772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50233" y="12"/>
          <a:ext cx="2201334" cy="6227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\Documents\Gesch&#228;ftliches%20neu\Kunden\KUNDEN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fträge"/>
    </sheetNames>
    <sheetDataSet>
      <sheetData sheetId="0">
        <row r="3">
          <cell r="A3" t="str">
            <v>"17"</v>
          </cell>
          <cell r="B3" t="str">
            <v>Firma</v>
          </cell>
          <cell r="C3" t="str">
            <v xml:space="preserve"> </v>
          </cell>
          <cell r="D3" t="str">
            <v xml:space="preserve">A &amp; S Bau GmbH </v>
          </cell>
          <cell r="E3" t="str">
            <v>Hauptstr. 2a</v>
          </cell>
          <cell r="F3">
            <v>91632</v>
          </cell>
          <cell r="G3" t="str">
            <v>Wieseth</v>
          </cell>
          <cell r="H3" t="str">
            <v>09822</v>
          </cell>
          <cell r="I3">
            <v>609970</v>
          </cell>
          <cell r="J3" t="str">
            <v>R</v>
          </cell>
          <cell r="K3">
            <v>0</v>
          </cell>
          <cell r="L3" t="str">
            <v xml:space="preserve"> </v>
          </cell>
          <cell r="M3">
            <v>0.75</v>
          </cell>
          <cell r="N3">
            <v>763.97</v>
          </cell>
          <cell r="O3">
            <v>112</v>
          </cell>
          <cell r="P3">
            <v>535979</v>
          </cell>
          <cell r="Q3">
            <v>10</v>
          </cell>
          <cell r="R3">
            <v>43032</v>
          </cell>
          <cell r="S3">
            <v>0</v>
          </cell>
          <cell r="T3">
            <v>101.61</v>
          </cell>
          <cell r="V3">
            <v>0.13300260481432516</v>
          </cell>
          <cell r="W3" t="str">
            <v/>
          </cell>
          <cell r="X3" t="str">
            <v/>
          </cell>
          <cell r="Y3" t="str">
            <v/>
          </cell>
          <cell r="Z3">
            <v>763.97</v>
          </cell>
        </row>
        <row r="4">
          <cell r="A4" t="str">
            <v>"17"</v>
          </cell>
          <cell r="B4" t="str">
            <v>Firma</v>
          </cell>
          <cell r="C4" t="str">
            <v xml:space="preserve"> </v>
          </cell>
          <cell r="D4" t="str">
            <v xml:space="preserve">A &amp; S Bau GmbH </v>
          </cell>
          <cell r="E4" t="str">
            <v>Hauptstr. 2a</v>
          </cell>
          <cell r="F4">
            <v>91632</v>
          </cell>
          <cell r="G4" t="str">
            <v>Wieseth</v>
          </cell>
          <cell r="H4" t="str">
            <v>09822</v>
          </cell>
          <cell r="I4">
            <v>609970</v>
          </cell>
          <cell r="J4" t="str">
            <v>R</v>
          </cell>
          <cell r="K4">
            <v>0</v>
          </cell>
          <cell r="L4" t="str">
            <v xml:space="preserve"> </v>
          </cell>
          <cell r="M4">
            <v>0.75</v>
          </cell>
          <cell r="N4">
            <v>1191.8399999999999</v>
          </cell>
          <cell r="O4">
            <v>111</v>
          </cell>
          <cell r="P4">
            <v>538312</v>
          </cell>
          <cell r="Q4">
            <v>10</v>
          </cell>
          <cell r="R4">
            <v>43070</v>
          </cell>
          <cell r="S4">
            <v>0</v>
          </cell>
          <cell r="T4">
            <v>158.94999999999999</v>
          </cell>
          <cell r="V4">
            <v>0.1333652168076252</v>
          </cell>
          <cell r="W4" t="str">
            <v/>
          </cell>
          <cell r="X4" t="str">
            <v/>
          </cell>
          <cell r="Y4" t="str">
            <v/>
          </cell>
          <cell r="Z4">
            <v>1191.8399999999999</v>
          </cell>
        </row>
        <row r="5">
          <cell r="A5" t="str">
            <v>"17"</v>
          </cell>
          <cell r="B5" t="str">
            <v>Firma</v>
          </cell>
          <cell r="C5" t="str">
            <v>GmbH</v>
          </cell>
          <cell r="D5" t="str">
            <v>AHA-AßmannHaus</v>
          </cell>
          <cell r="E5" t="str">
            <v>Max - Reger - Str. 1</v>
          </cell>
          <cell r="F5">
            <v>95502</v>
          </cell>
          <cell r="G5" t="str">
            <v>Himmelkron</v>
          </cell>
          <cell r="H5" t="str">
            <v>09122</v>
          </cell>
          <cell r="I5">
            <v>8722010</v>
          </cell>
          <cell r="J5" t="str">
            <v>F</v>
          </cell>
          <cell r="K5">
            <v>0</v>
          </cell>
          <cell r="L5" t="str">
            <v xml:space="preserve"> </v>
          </cell>
          <cell r="M5">
            <v>0.4</v>
          </cell>
          <cell r="N5">
            <v>7994</v>
          </cell>
          <cell r="O5">
            <v>107</v>
          </cell>
          <cell r="P5">
            <v>537933</v>
          </cell>
          <cell r="Q5">
            <v>3</v>
          </cell>
          <cell r="R5">
            <v>43076</v>
          </cell>
          <cell r="S5" t="str">
            <v>Weiß, Sophie-Hoechstetter-Weg, 90574 Roßtal</v>
          </cell>
          <cell r="T5">
            <v>239.82</v>
          </cell>
          <cell r="V5">
            <v>0.03</v>
          </cell>
          <cell r="W5" t="str">
            <v/>
          </cell>
          <cell r="X5" t="str">
            <v/>
          </cell>
          <cell r="Y5" t="str">
            <v/>
          </cell>
          <cell r="Z5">
            <v>7994</v>
          </cell>
        </row>
        <row r="6">
          <cell r="A6" t="str">
            <v>"17"</v>
          </cell>
          <cell r="B6" t="str">
            <v>Firma</v>
          </cell>
          <cell r="C6" t="str">
            <v>GmbH</v>
          </cell>
          <cell r="D6" t="str">
            <v>AHA-AßmannHaus</v>
          </cell>
          <cell r="E6" t="str">
            <v>Max - Reger - Str. 1</v>
          </cell>
          <cell r="F6">
            <v>95502</v>
          </cell>
          <cell r="G6" t="str">
            <v>Himmelkron</v>
          </cell>
          <cell r="H6" t="str">
            <v>09122</v>
          </cell>
          <cell r="I6">
            <v>8722010</v>
          </cell>
          <cell r="J6" t="str">
            <v>F</v>
          </cell>
          <cell r="K6">
            <v>0</v>
          </cell>
          <cell r="L6" t="str">
            <v xml:space="preserve"> </v>
          </cell>
          <cell r="M6">
            <v>0.4</v>
          </cell>
          <cell r="N6">
            <v>3893.72</v>
          </cell>
          <cell r="O6">
            <v>106</v>
          </cell>
          <cell r="P6">
            <v>528484</v>
          </cell>
          <cell r="Q6">
            <v>15</v>
          </cell>
          <cell r="R6">
            <v>42922</v>
          </cell>
          <cell r="S6" t="str">
            <v>Eberlein, Hopfenstr. 9, 91183 Wassermungenau</v>
          </cell>
          <cell r="T6">
            <v>723.74</v>
          </cell>
          <cell r="V6">
            <v>0.18587366323207627</v>
          </cell>
          <cell r="W6" t="str">
            <v/>
          </cell>
          <cell r="X6" t="str">
            <v/>
          </cell>
          <cell r="Y6" t="str">
            <v/>
          </cell>
          <cell r="Z6">
            <v>3893.72</v>
          </cell>
        </row>
        <row r="7">
          <cell r="A7" t="str">
            <v>"17"</v>
          </cell>
          <cell r="B7" t="str">
            <v>Firma</v>
          </cell>
          <cell r="C7" t="str">
            <v>Bauunternehmen KG</v>
          </cell>
          <cell r="D7" t="str">
            <v>Auerochs GmbH &amp; Co.</v>
          </cell>
          <cell r="E7" t="str">
            <v>Neustädter Str. 30</v>
          </cell>
          <cell r="F7">
            <v>90617</v>
          </cell>
          <cell r="G7" t="str">
            <v>Puschendorf</v>
          </cell>
          <cell r="H7" t="str">
            <v>09101</v>
          </cell>
          <cell r="I7" t="str">
            <v>9096-0</v>
          </cell>
          <cell r="J7" t="str">
            <v>R</v>
          </cell>
          <cell r="K7">
            <v>0</v>
          </cell>
          <cell r="L7" t="str">
            <v xml:space="preserve"> </v>
          </cell>
          <cell r="M7">
            <v>0.75</v>
          </cell>
          <cell r="N7">
            <v>1027.22</v>
          </cell>
          <cell r="O7">
            <v>110</v>
          </cell>
          <cell r="P7">
            <v>537222</v>
          </cell>
          <cell r="Q7">
            <v>10</v>
          </cell>
          <cell r="R7">
            <v>43054</v>
          </cell>
          <cell r="S7">
            <v>0</v>
          </cell>
          <cell r="T7">
            <v>136.44</v>
          </cell>
          <cell r="V7">
            <v>0.13282451665660716</v>
          </cell>
          <cell r="W7" t="str">
            <v/>
          </cell>
          <cell r="X7" t="str">
            <v/>
          </cell>
          <cell r="Y7" t="str">
            <v/>
          </cell>
          <cell r="Z7">
            <v>1027.22</v>
          </cell>
        </row>
        <row r="8">
          <cell r="A8" t="str">
            <v>"17"</v>
          </cell>
          <cell r="B8" t="str">
            <v>Firma</v>
          </cell>
          <cell r="C8" t="str">
            <v>Thomas Baugeschäft</v>
          </cell>
          <cell r="D8" t="str">
            <v>Bauer</v>
          </cell>
          <cell r="E8" t="str">
            <v>Postbauer Str. 4d</v>
          </cell>
          <cell r="F8">
            <v>90559</v>
          </cell>
          <cell r="G8" t="str">
            <v>Enzelsdorf</v>
          </cell>
          <cell r="H8" t="str">
            <v>09188</v>
          </cell>
          <cell r="I8" t="str">
            <v>903800 Fax: -01</v>
          </cell>
          <cell r="J8" t="str">
            <v>R</v>
          </cell>
          <cell r="K8">
            <v>0</v>
          </cell>
          <cell r="L8" t="str">
            <v xml:space="preserve"> </v>
          </cell>
          <cell r="M8">
            <v>0.75</v>
          </cell>
          <cell r="N8">
            <v>1105.51</v>
          </cell>
          <cell r="O8">
            <v>124</v>
          </cell>
          <cell r="P8">
            <v>534924</v>
          </cell>
          <cell r="Q8">
            <v>10</v>
          </cell>
          <cell r="R8">
            <v>43017</v>
          </cell>
          <cell r="S8">
            <v>0</v>
          </cell>
          <cell r="T8">
            <v>146.68</v>
          </cell>
          <cell r="V8">
            <v>0.132680844135286</v>
          </cell>
          <cell r="W8" t="str">
            <v/>
          </cell>
          <cell r="X8" t="str">
            <v/>
          </cell>
          <cell r="Y8" t="str">
            <v/>
          </cell>
          <cell r="Z8">
            <v>1105.51</v>
          </cell>
        </row>
        <row r="9">
          <cell r="A9" t="str">
            <v>"17"</v>
          </cell>
          <cell r="B9" t="str">
            <v>Firma</v>
          </cell>
          <cell r="C9" t="str">
            <v>Thomas Baugeschäft</v>
          </cell>
          <cell r="D9" t="str">
            <v>Bauer</v>
          </cell>
          <cell r="E9" t="str">
            <v>Postbauer Str. 4d</v>
          </cell>
          <cell r="F9">
            <v>90559</v>
          </cell>
          <cell r="G9" t="str">
            <v>Enzelsdorf</v>
          </cell>
          <cell r="H9" t="str">
            <v>09188</v>
          </cell>
          <cell r="I9" t="str">
            <v>903800 Fax: -01</v>
          </cell>
          <cell r="J9" t="str">
            <v>R</v>
          </cell>
          <cell r="K9">
            <v>0</v>
          </cell>
          <cell r="L9" t="str">
            <v xml:space="preserve"> </v>
          </cell>
          <cell r="M9">
            <v>0.75</v>
          </cell>
          <cell r="N9">
            <v>1382.5</v>
          </cell>
          <cell r="O9">
            <v>211</v>
          </cell>
          <cell r="P9">
            <v>538406</v>
          </cell>
          <cell r="Q9">
            <v>10</v>
          </cell>
          <cell r="R9">
            <v>43070</v>
          </cell>
          <cell r="S9">
            <v>0</v>
          </cell>
          <cell r="T9">
            <v>184.09</v>
          </cell>
          <cell r="V9">
            <v>0.13315732368896926</v>
          </cell>
          <cell r="W9" t="str">
            <v/>
          </cell>
          <cell r="X9" t="str">
            <v/>
          </cell>
          <cell r="Y9" t="str">
            <v/>
          </cell>
          <cell r="Z9">
            <v>1382.5</v>
          </cell>
        </row>
        <row r="10">
          <cell r="A10" t="str">
            <v>"17"</v>
          </cell>
          <cell r="B10" t="str">
            <v>Firma</v>
          </cell>
          <cell r="C10">
            <v>0</v>
          </cell>
          <cell r="D10" t="str">
            <v>Baustoff - Union</v>
          </cell>
          <cell r="E10" t="str">
            <v>Hamburger Str. 98</v>
          </cell>
          <cell r="F10">
            <v>90451</v>
          </cell>
          <cell r="G10" t="str">
            <v>Nürnberg</v>
          </cell>
          <cell r="H10" t="str">
            <v xml:space="preserve"> </v>
          </cell>
          <cell r="I10">
            <v>0</v>
          </cell>
          <cell r="J10" t="str">
            <v>R</v>
          </cell>
          <cell r="K10">
            <v>0</v>
          </cell>
          <cell r="L10" t="str">
            <v xml:space="preserve"> </v>
          </cell>
          <cell r="M10">
            <v>0.7</v>
          </cell>
          <cell r="N10">
            <v>193.19</v>
          </cell>
          <cell r="O10">
            <v>218</v>
          </cell>
          <cell r="P10">
            <v>539876</v>
          </cell>
          <cell r="Q10">
            <v>5</v>
          </cell>
          <cell r="R10">
            <v>43082</v>
          </cell>
          <cell r="S10">
            <v>0</v>
          </cell>
          <cell r="T10">
            <v>11.87</v>
          </cell>
          <cell r="V10">
            <v>6.1442103628552201E-2</v>
          </cell>
          <cell r="W10" t="str">
            <v/>
          </cell>
          <cell r="X10" t="str">
            <v/>
          </cell>
          <cell r="Y10" t="str">
            <v/>
          </cell>
          <cell r="Z10">
            <v>193.19</v>
          </cell>
        </row>
        <row r="11">
          <cell r="A11" t="str">
            <v>"17"</v>
          </cell>
          <cell r="B11" t="str">
            <v>Firma</v>
          </cell>
          <cell r="C11">
            <v>0</v>
          </cell>
          <cell r="D11" t="str">
            <v>Baustoff - Union</v>
          </cell>
          <cell r="E11" t="str">
            <v>Hamburger Str. 98</v>
          </cell>
          <cell r="F11">
            <v>90451</v>
          </cell>
          <cell r="G11" t="str">
            <v>Nürnberg</v>
          </cell>
          <cell r="H11" t="str">
            <v xml:space="preserve"> </v>
          </cell>
          <cell r="I11">
            <v>0</v>
          </cell>
          <cell r="J11" t="str">
            <v>R</v>
          </cell>
          <cell r="K11">
            <v>0</v>
          </cell>
          <cell r="L11" t="str">
            <v xml:space="preserve"> </v>
          </cell>
          <cell r="M11">
            <v>0.7</v>
          </cell>
          <cell r="N11">
            <v>105</v>
          </cell>
          <cell r="O11">
            <v>217</v>
          </cell>
          <cell r="P11">
            <v>539872</v>
          </cell>
          <cell r="Q11">
            <v>5</v>
          </cell>
          <cell r="R11">
            <v>43082</v>
          </cell>
          <cell r="S11">
            <v>0</v>
          </cell>
          <cell r="T11">
            <v>5.45</v>
          </cell>
          <cell r="V11">
            <v>5.1904761904761905E-2</v>
          </cell>
          <cell r="W11" t="str">
            <v/>
          </cell>
          <cell r="X11" t="str">
            <v/>
          </cell>
          <cell r="Y11" t="str">
            <v/>
          </cell>
          <cell r="Z11">
            <v>105</v>
          </cell>
        </row>
        <row r="12">
          <cell r="A12" t="str">
            <v>"17"</v>
          </cell>
          <cell r="B12" t="str">
            <v>Firma</v>
          </cell>
          <cell r="C12">
            <v>0</v>
          </cell>
          <cell r="D12" t="str">
            <v>Baustoff - Union</v>
          </cell>
          <cell r="E12" t="str">
            <v>Hamburger Str. 98</v>
          </cell>
          <cell r="F12">
            <v>90451</v>
          </cell>
          <cell r="G12" t="str">
            <v>Nürnberg</v>
          </cell>
          <cell r="H12" t="str">
            <v xml:space="preserve"> </v>
          </cell>
          <cell r="I12">
            <v>0</v>
          </cell>
          <cell r="J12" t="str">
            <v>R</v>
          </cell>
          <cell r="K12">
            <v>0</v>
          </cell>
          <cell r="L12" t="str">
            <v xml:space="preserve"> </v>
          </cell>
          <cell r="M12">
            <v>0.7</v>
          </cell>
          <cell r="N12">
            <v>541.29</v>
          </cell>
          <cell r="O12">
            <v>219</v>
          </cell>
          <cell r="P12">
            <v>539878</v>
          </cell>
          <cell r="Q12">
            <v>5</v>
          </cell>
          <cell r="R12">
            <v>43082</v>
          </cell>
          <cell r="S12">
            <v>0</v>
          </cell>
          <cell r="T12">
            <v>33.409999999999997</v>
          </cell>
          <cell r="V12">
            <v>6.1722921169798071E-2</v>
          </cell>
          <cell r="W12" t="str">
            <v/>
          </cell>
          <cell r="X12" t="str">
            <v/>
          </cell>
          <cell r="Y12" t="str">
            <v/>
          </cell>
          <cell r="Z12">
            <v>541.29</v>
          </cell>
        </row>
        <row r="13">
          <cell r="A13" t="str">
            <v>"17"</v>
          </cell>
          <cell r="B13" t="str">
            <v>Firma</v>
          </cell>
          <cell r="C13" t="str">
            <v>GmbH</v>
          </cell>
          <cell r="D13" t="str">
            <v>Baustoff - Union</v>
          </cell>
          <cell r="E13" t="str">
            <v>Arthur-Aurnhammer Str. 3</v>
          </cell>
          <cell r="F13">
            <v>91781</v>
          </cell>
          <cell r="G13" t="str">
            <v>Weißenburg</v>
          </cell>
          <cell r="H13" t="str">
            <v xml:space="preserve"> </v>
          </cell>
          <cell r="I13" t="str">
            <v xml:space="preserve"> </v>
          </cell>
          <cell r="J13" t="str">
            <v>R</v>
          </cell>
          <cell r="K13">
            <v>0</v>
          </cell>
          <cell r="L13" t="str">
            <v xml:space="preserve"> </v>
          </cell>
          <cell r="M13">
            <v>0.7</v>
          </cell>
          <cell r="N13">
            <v>849.63</v>
          </cell>
          <cell r="O13">
            <v>216</v>
          </cell>
          <cell r="P13">
            <v>539355</v>
          </cell>
          <cell r="Q13">
            <v>5</v>
          </cell>
          <cell r="R13">
            <v>43082</v>
          </cell>
          <cell r="S13">
            <v>0</v>
          </cell>
          <cell r="T13">
            <v>51.6</v>
          </cell>
          <cell r="V13">
            <v>6.0732318774054592E-2</v>
          </cell>
          <cell r="W13" t="str">
            <v/>
          </cell>
          <cell r="X13" t="str">
            <v/>
          </cell>
          <cell r="Y13" t="str">
            <v/>
          </cell>
          <cell r="Z13">
            <v>849.63</v>
          </cell>
        </row>
        <row r="14">
          <cell r="A14" t="str">
            <v>"17"</v>
          </cell>
          <cell r="B14" t="str">
            <v>Firma</v>
          </cell>
          <cell r="C14">
            <v>0</v>
          </cell>
          <cell r="D14" t="str">
            <v>Baustoff - Union</v>
          </cell>
          <cell r="E14" t="str">
            <v>Nürnberger Str. 50</v>
          </cell>
          <cell r="F14">
            <v>90579</v>
          </cell>
          <cell r="G14" t="str">
            <v>Langenzenn</v>
          </cell>
          <cell r="H14" t="str">
            <v xml:space="preserve"> </v>
          </cell>
          <cell r="I14">
            <v>0</v>
          </cell>
          <cell r="J14" t="str">
            <v>R</v>
          </cell>
          <cell r="K14">
            <v>0</v>
          </cell>
          <cell r="L14" t="str">
            <v xml:space="preserve"> </v>
          </cell>
          <cell r="M14">
            <v>0.7</v>
          </cell>
          <cell r="N14">
            <v>544.84</v>
          </cell>
          <cell r="O14">
            <v>215</v>
          </cell>
          <cell r="P14">
            <v>539246</v>
          </cell>
          <cell r="Q14">
            <v>5</v>
          </cell>
          <cell r="R14">
            <v>43082</v>
          </cell>
          <cell r="S14">
            <v>0</v>
          </cell>
          <cell r="T14">
            <v>33.520000000000003</v>
          </cell>
          <cell r="V14">
            <v>6.1522648851038836E-2</v>
          </cell>
          <cell r="W14" t="str">
            <v/>
          </cell>
          <cell r="X14" t="str">
            <v/>
          </cell>
          <cell r="Y14" t="str">
            <v/>
          </cell>
          <cell r="Z14">
            <v>544.84</v>
          </cell>
        </row>
        <row r="15">
          <cell r="A15" t="str">
            <v>"17"</v>
          </cell>
          <cell r="B15" t="str">
            <v>Firma</v>
          </cell>
          <cell r="C15">
            <v>0</v>
          </cell>
          <cell r="D15" t="str">
            <v>Baustoff - Union</v>
          </cell>
          <cell r="E15" t="str">
            <v>Hamburger Str. 98</v>
          </cell>
          <cell r="F15">
            <v>90451</v>
          </cell>
          <cell r="G15" t="str">
            <v>Nürnberg</v>
          </cell>
          <cell r="H15" t="str">
            <v xml:space="preserve"> </v>
          </cell>
          <cell r="I15">
            <v>0</v>
          </cell>
          <cell r="J15" t="str">
            <v>R</v>
          </cell>
          <cell r="K15">
            <v>0</v>
          </cell>
          <cell r="L15" t="str">
            <v xml:space="preserve"> </v>
          </cell>
          <cell r="M15">
            <v>0.7</v>
          </cell>
          <cell r="N15">
            <v>1144.67</v>
          </cell>
          <cell r="O15">
            <v>214</v>
          </cell>
          <cell r="P15">
            <v>540273</v>
          </cell>
          <cell r="Q15">
            <v>5</v>
          </cell>
          <cell r="R15">
            <v>43089</v>
          </cell>
          <cell r="S15">
            <v>0</v>
          </cell>
          <cell r="T15">
            <v>69.58</v>
          </cell>
          <cell r="V15">
            <v>6.0786078083639818E-2</v>
          </cell>
          <cell r="W15" t="str">
            <v/>
          </cell>
          <cell r="X15" t="str">
            <v/>
          </cell>
          <cell r="Y15" t="str">
            <v/>
          </cell>
          <cell r="Z15">
            <v>1144.67</v>
          </cell>
        </row>
        <row r="16">
          <cell r="A16" t="str">
            <v>"17"</v>
          </cell>
          <cell r="B16" t="str">
            <v>Firma</v>
          </cell>
          <cell r="C16" t="str">
            <v>Baustoffe</v>
          </cell>
          <cell r="D16" t="str">
            <v>BayWa AG</v>
          </cell>
          <cell r="E16" t="str">
            <v>Postfach 81 01 06</v>
          </cell>
          <cell r="F16">
            <v>81901</v>
          </cell>
          <cell r="G16" t="str">
            <v>München</v>
          </cell>
          <cell r="H16" t="str">
            <v xml:space="preserve"> </v>
          </cell>
          <cell r="I16" t="str">
            <v xml:space="preserve"> </v>
          </cell>
          <cell r="J16" t="str">
            <v>R</v>
          </cell>
          <cell r="K16">
            <v>0</v>
          </cell>
          <cell r="L16" t="str">
            <v xml:space="preserve"> </v>
          </cell>
          <cell r="M16">
            <v>0.7</v>
          </cell>
          <cell r="N16">
            <v>318.37</v>
          </cell>
          <cell r="O16">
            <v>410</v>
          </cell>
          <cell r="P16">
            <v>534722</v>
          </cell>
          <cell r="Q16">
            <v>5</v>
          </cell>
          <cell r="R16">
            <v>43009</v>
          </cell>
          <cell r="S16">
            <v>0</v>
          </cell>
          <cell r="T16">
            <v>19.5</v>
          </cell>
          <cell r="V16">
            <v>6.1249489587586768E-2</v>
          </cell>
          <cell r="W16" t="str">
            <v/>
          </cell>
          <cell r="X16" t="str">
            <v/>
          </cell>
          <cell r="Y16" t="str">
            <v/>
          </cell>
          <cell r="Z16">
            <v>318.37</v>
          </cell>
        </row>
        <row r="17">
          <cell r="A17" t="str">
            <v>"17"</v>
          </cell>
          <cell r="B17" t="str">
            <v>Firma</v>
          </cell>
          <cell r="C17" t="str">
            <v>Baustoffe</v>
          </cell>
          <cell r="D17" t="str">
            <v>BayWa AG</v>
          </cell>
          <cell r="E17" t="str">
            <v>Postfach 81 01 06</v>
          </cell>
          <cell r="F17">
            <v>81901</v>
          </cell>
          <cell r="G17" t="str">
            <v>München</v>
          </cell>
          <cell r="H17" t="str">
            <v xml:space="preserve"> </v>
          </cell>
          <cell r="I17" t="str">
            <v xml:space="preserve"> </v>
          </cell>
          <cell r="J17" t="str">
            <v>R</v>
          </cell>
          <cell r="K17">
            <v>0</v>
          </cell>
          <cell r="L17" t="str">
            <v xml:space="preserve"> </v>
          </cell>
          <cell r="M17">
            <v>0.7</v>
          </cell>
          <cell r="N17">
            <v>933.02</v>
          </cell>
          <cell r="O17">
            <v>122</v>
          </cell>
          <cell r="P17">
            <v>536261</v>
          </cell>
          <cell r="Q17">
            <v>5</v>
          </cell>
          <cell r="R17">
            <v>43032</v>
          </cell>
          <cell r="S17">
            <v>0</v>
          </cell>
          <cell r="T17">
            <v>57.12</v>
          </cell>
          <cell r="V17">
            <v>6.1220552614091872E-2</v>
          </cell>
          <cell r="W17" t="str">
            <v/>
          </cell>
          <cell r="X17" t="str">
            <v/>
          </cell>
          <cell r="Y17" t="str">
            <v/>
          </cell>
          <cell r="Z17">
            <v>933.02</v>
          </cell>
        </row>
        <row r="18">
          <cell r="A18" t="str">
            <v>"17"</v>
          </cell>
          <cell r="B18" t="str">
            <v>Firma</v>
          </cell>
          <cell r="C18" t="str">
            <v>Baustoffe</v>
          </cell>
          <cell r="D18" t="str">
            <v>BayWa AG</v>
          </cell>
          <cell r="E18" t="str">
            <v>Postfach 81 01 06</v>
          </cell>
          <cell r="F18">
            <v>81901</v>
          </cell>
          <cell r="G18" t="str">
            <v>München</v>
          </cell>
          <cell r="H18" t="str">
            <v xml:space="preserve"> </v>
          </cell>
          <cell r="I18" t="str">
            <v xml:space="preserve"> </v>
          </cell>
          <cell r="J18" t="str">
            <v>R</v>
          </cell>
          <cell r="K18">
            <v>0</v>
          </cell>
          <cell r="L18" t="str">
            <v xml:space="preserve"> </v>
          </cell>
          <cell r="M18">
            <v>0.7</v>
          </cell>
          <cell r="N18">
            <v>881.26</v>
          </cell>
          <cell r="O18">
            <v>411</v>
          </cell>
          <cell r="P18">
            <v>535663</v>
          </cell>
          <cell r="Q18">
            <v>5</v>
          </cell>
          <cell r="R18">
            <v>43032</v>
          </cell>
          <cell r="S18">
            <v>0</v>
          </cell>
          <cell r="T18">
            <v>54.09</v>
          </cell>
          <cell r="V18">
            <v>6.1378026916006634E-2</v>
          </cell>
          <cell r="W18" t="str">
            <v/>
          </cell>
          <cell r="X18" t="str">
            <v/>
          </cell>
          <cell r="Y18" t="str">
            <v/>
          </cell>
          <cell r="Z18">
            <v>881.26</v>
          </cell>
        </row>
        <row r="19">
          <cell r="A19" t="str">
            <v>"17"</v>
          </cell>
          <cell r="B19" t="str">
            <v>Firma</v>
          </cell>
          <cell r="C19" t="str">
            <v>Baustoffe</v>
          </cell>
          <cell r="D19" t="str">
            <v>BayWa AG</v>
          </cell>
          <cell r="E19" t="str">
            <v>Postfach 81 01 06</v>
          </cell>
          <cell r="F19">
            <v>81901</v>
          </cell>
          <cell r="G19" t="str">
            <v>München</v>
          </cell>
          <cell r="H19" t="str">
            <v xml:space="preserve"> </v>
          </cell>
          <cell r="I19" t="str">
            <v xml:space="preserve"> </v>
          </cell>
          <cell r="J19" t="str">
            <v>R</v>
          </cell>
          <cell r="K19">
            <v>0</v>
          </cell>
          <cell r="L19" t="str">
            <v xml:space="preserve"> </v>
          </cell>
          <cell r="M19">
            <v>0.7</v>
          </cell>
          <cell r="N19">
            <v>791.11</v>
          </cell>
          <cell r="O19">
            <v>123</v>
          </cell>
          <cell r="P19">
            <v>536140</v>
          </cell>
          <cell r="Q19">
            <v>5</v>
          </cell>
          <cell r="R19">
            <v>43032</v>
          </cell>
          <cell r="S19">
            <v>0</v>
          </cell>
          <cell r="T19">
            <v>48.39</v>
          </cell>
          <cell r="V19">
            <v>6.1167220740478569E-2</v>
          </cell>
          <cell r="W19" t="str">
            <v/>
          </cell>
          <cell r="X19" t="str">
            <v/>
          </cell>
          <cell r="Y19" t="str">
            <v/>
          </cell>
          <cell r="Z19">
            <v>791.11</v>
          </cell>
        </row>
        <row r="20">
          <cell r="A20" t="str">
            <v>"17"</v>
          </cell>
          <cell r="B20" t="str">
            <v>Firma</v>
          </cell>
          <cell r="C20" t="str">
            <v>Baustoffe</v>
          </cell>
          <cell r="D20" t="str">
            <v>BayWa AG</v>
          </cell>
          <cell r="E20" t="str">
            <v>Postfach 81 01 06</v>
          </cell>
          <cell r="F20">
            <v>81901</v>
          </cell>
          <cell r="G20" t="str">
            <v>München</v>
          </cell>
          <cell r="H20" t="str">
            <v xml:space="preserve"> </v>
          </cell>
          <cell r="I20" t="str">
            <v xml:space="preserve"> </v>
          </cell>
          <cell r="J20" t="str">
            <v>R</v>
          </cell>
          <cell r="K20">
            <v>0</v>
          </cell>
          <cell r="L20" t="str">
            <v xml:space="preserve"> </v>
          </cell>
          <cell r="M20">
            <v>0.7</v>
          </cell>
          <cell r="N20">
            <v>1323.41</v>
          </cell>
          <cell r="O20">
            <v>220</v>
          </cell>
          <cell r="P20">
            <v>539865</v>
          </cell>
          <cell r="Q20">
            <v>5</v>
          </cell>
          <cell r="R20">
            <v>43082</v>
          </cell>
          <cell r="S20">
            <v>0</v>
          </cell>
          <cell r="T20">
            <v>81.040000000000006</v>
          </cell>
          <cell r="V20">
            <v>6.1235747047400278E-2</v>
          </cell>
          <cell r="W20" t="str">
            <v/>
          </cell>
          <cell r="X20" t="str">
            <v/>
          </cell>
          <cell r="Y20" t="str">
            <v/>
          </cell>
          <cell r="Z20">
            <v>1323.41</v>
          </cell>
        </row>
        <row r="21">
          <cell r="A21" t="str">
            <v>"17"</v>
          </cell>
          <cell r="B21" t="str">
            <v>Firma</v>
          </cell>
          <cell r="C21" t="str">
            <v xml:space="preserve"> </v>
          </cell>
          <cell r="D21" t="str">
            <v>Beil GmbH &amp; Co. KG</v>
          </cell>
          <cell r="E21" t="str">
            <v>Chemnitzer Str. 21</v>
          </cell>
          <cell r="F21">
            <v>91564</v>
          </cell>
          <cell r="G21" t="str">
            <v>Neuendettelsau</v>
          </cell>
          <cell r="H21" t="str">
            <v>09874</v>
          </cell>
          <cell r="I21" t="str">
            <v>6806-0 Fax: -66</v>
          </cell>
          <cell r="J21" t="str">
            <v>R</v>
          </cell>
          <cell r="K21">
            <v>0</v>
          </cell>
          <cell r="L21" t="str">
            <v xml:space="preserve"> </v>
          </cell>
          <cell r="M21">
            <v>0.75</v>
          </cell>
          <cell r="N21">
            <v>1425.99</v>
          </cell>
          <cell r="O21">
            <v>412</v>
          </cell>
          <cell r="P21">
            <v>536335</v>
          </cell>
          <cell r="Q21">
            <v>10</v>
          </cell>
          <cell r="R21">
            <v>43038</v>
          </cell>
          <cell r="S21" t="str">
            <v>Hürnerhöfe, Fischstr., 91522 Ansbach Bauteil C2/EG</v>
          </cell>
          <cell r="T21">
            <v>150.51</v>
          </cell>
          <cell r="V21">
            <v>0.10554772473860265</v>
          </cell>
          <cell r="W21" t="str">
            <v/>
          </cell>
          <cell r="X21" t="str">
            <v/>
          </cell>
          <cell r="Y21" t="str">
            <v/>
          </cell>
          <cell r="Z21">
            <v>1425.99</v>
          </cell>
        </row>
        <row r="22">
          <cell r="A22" t="str">
            <v>"17"</v>
          </cell>
          <cell r="B22" t="str">
            <v>Firma</v>
          </cell>
          <cell r="C22" t="str">
            <v xml:space="preserve"> </v>
          </cell>
          <cell r="D22" t="str">
            <v>Beil GmbH &amp; Co. KG</v>
          </cell>
          <cell r="E22" t="str">
            <v>Chemnitzer Str. 21</v>
          </cell>
          <cell r="F22">
            <v>91564</v>
          </cell>
          <cell r="G22" t="str">
            <v>Neuendettelsau</v>
          </cell>
          <cell r="H22" t="str">
            <v>09874</v>
          </cell>
          <cell r="I22" t="str">
            <v>6806-0 Fax: -66</v>
          </cell>
          <cell r="J22" t="str">
            <v>R</v>
          </cell>
          <cell r="K22">
            <v>0</v>
          </cell>
          <cell r="L22" t="str">
            <v xml:space="preserve"> </v>
          </cell>
          <cell r="M22">
            <v>0.75</v>
          </cell>
          <cell r="N22">
            <v>1417.83</v>
          </cell>
          <cell r="O22">
            <v>212</v>
          </cell>
          <cell r="P22">
            <v>537806</v>
          </cell>
          <cell r="Q22">
            <v>10</v>
          </cell>
          <cell r="R22">
            <v>43038</v>
          </cell>
          <cell r="S22" t="str">
            <v>Hürnerhöfe, Fischstr.</v>
          </cell>
          <cell r="T22">
            <v>149.5</v>
          </cell>
          <cell r="V22">
            <v>0.10544282459815352</v>
          </cell>
          <cell r="W22" t="str">
            <v/>
          </cell>
          <cell r="X22" t="str">
            <v/>
          </cell>
          <cell r="Y22" t="str">
            <v/>
          </cell>
          <cell r="Z22">
            <v>1417.83</v>
          </cell>
        </row>
        <row r="23">
          <cell r="A23" t="str">
            <v>"17"</v>
          </cell>
          <cell r="B23" t="str">
            <v>Firma</v>
          </cell>
          <cell r="C23" t="str">
            <v>Baustoffe GmbH</v>
          </cell>
          <cell r="D23" t="str">
            <v>Beyhl</v>
          </cell>
          <cell r="E23" t="str">
            <v>Westheimer Str. 2</v>
          </cell>
          <cell r="F23">
            <v>86736</v>
          </cell>
          <cell r="G23" t="str">
            <v>Auhausen</v>
          </cell>
          <cell r="H23" t="str">
            <v>09832</v>
          </cell>
          <cell r="I23" t="str">
            <v>707-0</v>
          </cell>
          <cell r="J23" t="str">
            <v>R</v>
          </cell>
          <cell r="K23">
            <v>0</v>
          </cell>
          <cell r="L23" t="str">
            <v xml:space="preserve"> </v>
          </cell>
          <cell r="M23">
            <v>0.7</v>
          </cell>
          <cell r="N23">
            <v>1108.31</v>
          </cell>
          <cell r="O23">
            <v>221</v>
          </cell>
          <cell r="P23">
            <v>539425</v>
          </cell>
          <cell r="Q23">
            <v>5</v>
          </cell>
          <cell r="R23">
            <v>43082</v>
          </cell>
          <cell r="S23">
            <v>0</v>
          </cell>
          <cell r="T23">
            <v>73.87</v>
          </cell>
          <cell r="V23">
            <v>6.6651027239671215E-2</v>
          </cell>
          <cell r="W23" t="str">
            <v/>
          </cell>
          <cell r="X23" t="str">
            <v/>
          </cell>
          <cell r="Y23" t="str">
            <v/>
          </cell>
          <cell r="Z23">
            <v>1108.31</v>
          </cell>
        </row>
        <row r="24">
          <cell r="A24" t="str">
            <v>"17"</v>
          </cell>
          <cell r="B24" t="str">
            <v>Firma</v>
          </cell>
          <cell r="C24" t="str">
            <v>Baustoffhandel GmbH</v>
          </cell>
          <cell r="D24" t="str">
            <v>BHG</v>
          </cell>
          <cell r="E24" t="str">
            <v>An der Nahewiesen 2</v>
          </cell>
          <cell r="F24">
            <v>55450</v>
          </cell>
          <cell r="G24" t="str">
            <v>Langenlonsheim</v>
          </cell>
          <cell r="H24" t="str">
            <v>06704</v>
          </cell>
          <cell r="I24" t="str">
            <v>9301-0 Fax: 57</v>
          </cell>
          <cell r="J24" t="str">
            <v>R</v>
          </cell>
          <cell r="K24">
            <v>0</v>
          </cell>
          <cell r="L24" t="str">
            <v xml:space="preserve"> </v>
          </cell>
          <cell r="M24">
            <v>0.85</v>
          </cell>
          <cell r="N24">
            <v>776.06</v>
          </cell>
          <cell r="O24">
            <v>120</v>
          </cell>
          <cell r="P24">
            <v>533018</v>
          </cell>
          <cell r="Q24">
            <v>10</v>
          </cell>
          <cell r="R24">
            <v>43009</v>
          </cell>
          <cell r="S24" t="str">
            <v>Heimo- Bau, Franziska-Puricelli-Str., Bad Kreuznach, WHG. H6</v>
          </cell>
          <cell r="T24">
            <v>151.26</v>
          </cell>
          <cell r="V24">
            <v>0.19490761023632194</v>
          </cell>
          <cell r="W24" t="str">
            <v/>
          </cell>
          <cell r="X24" t="str">
            <v/>
          </cell>
          <cell r="Y24" t="str">
            <v/>
          </cell>
          <cell r="Z24">
            <v>776.06</v>
          </cell>
        </row>
        <row r="25">
          <cell r="A25" t="str">
            <v>"17"</v>
          </cell>
          <cell r="B25" t="str">
            <v>Firma</v>
          </cell>
          <cell r="C25" t="str">
            <v>Baustoffhandel GmbH</v>
          </cell>
          <cell r="D25" t="str">
            <v>BHG</v>
          </cell>
          <cell r="E25" t="str">
            <v>An der Nahewiesen 2</v>
          </cell>
          <cell r="F25">
            <v>55450</v>
          </cell>
          <cell r="G25" t="str">
            <v>Langenlonsheim</v>
          </cell>
          <cell r="H25" t="str">
            <v>06704</v>
          </cell>
          <cell r="I25" t="str">
            <v>9301-0 Fax: 57</v>
          </cell>
          <cell r="J25" t="str">
            <v>R</v>
          </cell>
          <cell r="K25">
            <v>0</v>
          </cell>
          <cell r="L25" t="str">
            <v xml:space="preserve"> </v>
          </cell>
          <cell r="M25">
            <v>0.85</v>
          </cell>
          <cell r="N25">
            <v>564.6</v>
          </cell>
          <cell r="O25">
            <v>114</v>
          </cell>
          <cell r="P25">
            <v>533897</v>
          </cell>
          <cell r="Q25">
            <v>10</v>
          </cell>
          <cell r="R25">
            <v>43009</v>
          </cell>
          <cell r="S25" t="str">
            <v>Heimo- Bau, Franziska-Puricelli-Str., Bad Kreuznach, WHG. G2</v>
          </cell>
          <cell r="T25">
            <v>110.05</v>
          </cell>
          <cell r="V25">
            <v>0.19491675522493801</v>
          </cell>
          <cell r="W25" t="str">
            <v/>
          </cell>
          <cell r="X25" t="str">
            <v/>
          </cell>
          <cell r="Y25" t="str">
            <v/>
          </cell>
          <cell r="Z25">
            <v>564.6</v>
          </cell>
        </row>
        <row r="26">
          <cell r="A26" t="str">
            <v>"17"</v>
          </cell>
          <cell r="B26" t="str">
            <v>Firma</v>
          </cell>
          <cell r="C26" t="str">
            <v>Baustoffhandel GmbH</v>
          </cell>
          <cell r="D26" t="str">
            <v>BHG</v>
          </cell>
          <cell r="E26" t="str">
            <v>An der Nahewiesen 2</v>
          </cell>
          <cell r="F26">
            <v>55450</v>
          </cell>
          <cell r="G26" t="str">
            <v>Langenlonsheim</v>
          </cell>
          <cell r="H26" t="str">
            <v>06704</v>
          </cell>
          <cell r="I26" t="str">
            <v>9301-0 Fax: 57</v>
          </cell>
          <cell r="J26" t="str">
            <v>R</v>
          </cell>
          <cell r="K26">
            <v>0</v>
          </cell>
          <cell r="L26" t="str">
            <v xml:space="preserve"> </v>
          </cell>
          <cell r="M26">
            <v>0.85</v>
          </cell>
          <cell r="N26">
            <v>768.2</v>
          </cell>
          <cell r="O26">
            <v>121</v>
          </cell>
          <cell r="P26">
            <v>533014</v>
          </cell>
          <cell r="Q26">
            <v>10</v>
          </cell>
          <cell r="R26">
            <v>43009</v>
          </cell>
          <cell r="S26" t="str">
            <v>Heimo- Bau, Franziska-Puricelli-Str., Bad Kreuznach, WHG. H7</v>
          </cell>
          <cell r="T26">
            <v>149.72999999999999</v>
          </cell>
          <cell r="V26">
            <v>0.19491017964071855</v>
          </cell>
          <cell r="W26" t="str">
            <v/>
          </cell>
          <cell r="X26" t="str">
            <v/>
          </cell>
          <cell r="Y26" t="str">
            <v/>
          </cell>
          <cell r="Z26">
            <v>768.2</v>
          </cell>
        </row>
        <row r="27">
          <cell r="A27" t="str">
            <v>"17"</v>
          </cell>
          <cell r="B27" t="str">
            <v>Firma</v>
          </cell>
          <cell r="C27" t="str">
            <v>Baustoffhandel GmbH</v>
          </cell>
          <cell r="D27" t="str">
            <v>BHG</v>
          </cell>
          <cell r="E27" t="str">
            <v>An der Nahewiesen 2</v>
          </cell>
          <cell r="F27">
            <v>55450</v>
          </cell>
          <cell r="G27" t="str">
            <v>Langenlonsheim</v>
          </cell>
          <cell r="H27" t="str">
            <v>06704</v>
          </cell>
          <cell r="I27" t="str">
            <v>9301-0 Fax: 57</v>
          </cell>
          <cell r="J27" t="str">
            <v>R</v>
          </cell>
          <cell r="K27">
            <v>0</v>
          </cell>
          <cell r="L27" t="str">
            <v xml:space="preserve"> </v>
          </cell>
          <cell r="M27">
            <v>0.85</v>
          </cell>
          <cell r="N27">
            <v>776.06</v>
          </cell>
          <cell r="O27">
            <v>118</v>
          </cell>
          <cell r="P27">
            <v>533017</v>
          </cell>
          <cell r="Q27">
            <v>15</v>
          </cell>
          <cell r="R27">
            <v>43038</v>
          </cell>
          <cell r="S27" t="str">
            <v>Heimo- Bau, Franziska-Puricelli-Str., Bad Kreuznach, WHG. H8</v>
          </cell>
          <cell r="T27">
            <v>151.26</v>
          </cell>
          <cell r="V27">
            <v>0.19490761023632194</v>
          </cell>
          <cell r="W27" t="str">
            <v/>
          </cell>
          <cell r="X27" t="str">
            <v/>
          </cell>
          <cell r="Y27" t="str">
            <v/>
          </cell>
          <cell r="Z27">
            <v>776.06</v>
          </cell>
        </row>
        <row r="28">
          <cell r="A28" t="str">
            <v>"17"</v>
          </cell>
          <cell r="B28" t="str">
            <v>Firma</v>
          </cell>
          <cell r="C28" t="str">
            <v>Baustoffhandel GmbH</v>
          </cell>
          <cell r="D28" t="str">
            <v>BHG</v>
          </cell>
          <cell r="E28" t="str">
            <v>An der Nahewiesen 2</v>
          </cell>
          <cell r="F28">
            <v>55450</v>
          </cell>
          <cell r="G28" t="str">
            <v>Langenlonsheim</v>
          </cell>
          <cell r="H28" t="str">
            <v>06704</v>
          </cell>
          <cell r="I28" t="str">
            <v>9301-0 Fax: 57</v>
          </cell>
          <cell r="J28" t="str">
            <v>R</v>
          </cell>
          <cell r="K28">
            <v>0</v>
          </cell>
          <cell r="L28" t="str">
            <v xml:space="preserve"> </v>
          </cell>
          <cell r="M28">
            <v>0.85</v>
          </cell>
          <cell r="N28">
            <v>616.73</v>
          </cell>
          <cell r="O28">
            <v>115</v>
          </cell>
          <cell r="P28">
            <v>533900</v>
          </cell>
          <cell r="Q28">
            <v>15</v>
          </cell>
          <cell r="R28">
            <v>43038</v>
          </cell>
          <cell r="S28" t="str">
            <v>Heimo- Bau, Franziska-Puricelli-Str., Bad Kreuznach, WHG. G4</v>
          </cell>
          <cell r="T28">
            <v>120.21</v>
          </cell>
          <cell r="V28">
            <v>0.19491511682583948</v>
          </cell>
          <cell r="W28" t="str">
            <v/>
          </cell>
          <cell r="X28" t="str">
            <v/>
          </cell>
          <cell r="Y28" t="str">
            <v/>
          </cell>
          <cell r="Z28">
            <v>616.73</v>
          </cell>
        </row>
        <row r="29">
          <cell r="A29" t="str">
            <v>"17"</v>
          </cell>
          <cell r="B29" t="str">
            <v>Firma</v>
          </cell>
          <cell r="C29" t="str">
            <v>Baustoffhandel GmbH</v>
          </cell>
          <cell r="D29" t="str">
            <v>BHG</v>
          </cell>
          <cell r="E29" t="str">
            <v>An der Nahewiesen 2</v>
          </cell>
          <cell r="F29">
            <v>55450</v>
          </cell>
          <cell r="G29" t="str">
            <v>Langenlonsheim</v>
          </cell>
          <cell r="H29" t="str">
            <v>06704</v>
          </cell>
          <cell r="I29" t="str">
            <v>9301-0 Fax: 57</v>
          </cell>
          <cell r="J29" t="str">
            <v>R</v>
          </cell>
          <cell r="K29">
            <v>0</v>
          </cell>
          <cell r="L29" t="str">
            <v xml:space="preserve"> </v>
          </cell>
          <cell r="M29">
            <v>0.85</v>
          </cell>
          <cell r="N29">
            <v>768.2</v>
          </cell>
          <cell r="O29">
            <v>113</v>
          </cell>
          <cell r="P29">
            <v>533903</v>
          </cell>
          <cell r="Q29">
            <v>15</v>
          </cell>
          <cell r="R29">
            <v>43038</v>
          </cell>
          <cell r="S29" t="str">
            <v>Heimo- Bau, Franziska-Puricelli-Str., Bad Kreuznach, WHG. H9</v>
          </cell>
          <cell r="T29">
            <v>149.72999999999999</v>
          </cell>
          <cell r="V29">
            <v>0.19491017964071855</v>
          </cell>
          <cell r="W29" t="str">
            <v/>
          </cell>
          <cell r="X29" t="str">
            <v/>
          </cell>
          <cell r="Y29" t="str">
            <v/>
          </cell>
          <cell r="Z29">
            <v>768.2</v>
          </cell>
        </row>
        <row r="30">
          <cell r="A30" t="str">
            <v>"17"</v>
          </cell>
          <cell r="B30" t="str">
            <v>Firma</v>
          </cell>
          <cell r="C30" t="str">
            <v>Baustoffhandel GmbH</v>
          </cell>
          <cell r="D30" t="str">
            <v>BHG</v>
          </cell>
          <cell r="E30" t="str">
            <v>An der Nahewiesen 2</v>
          </cell>
          <cell r="F30">
            <v>55450</v>
          </cell>
          <cell r="G30" t="str">
            <v>Langenlonsheim</v>
          </cell>
          <cell r="H30" t="str">
            <v>06704</v>
          </cell>
          <cell r="I30" t="str">
            <v>9301-0 Fax: 57</v>
          </cell>
          <cell r="J30" t="str">
            <v>R</v>
          </cell>
          <cell r="K30">
            <v>0</v>
          </cell>
          <cell r="L30" t="str">
            <v xml:space="preserve"> </v>
          </cell>
          <cell r="M30">
            <v>0.85</v>
          </cell>
          <cell r="N30">
            <v>1237.3599999999999</v>
          </cell>
          <cell r="O30">
            <v>116</v>
          </cell>
          <cell r="P30">
            <v>533019</v>
          </cell>
          <cell r="Q30">
            <v>15</v>
          </cell>
          <cell r="R30">
            <v>43038</v>
          </cell>
          <cell r="S30" t="str">
            <v>Heimo- Bau, Franziska-Puricelli-Str., Bad Kreuznach, WHG. G5</v>
          </cell>
          <cell r="T30">
            <v>241.19</v>
          </cell>
          <cell r="V30">
            <v>0.1949230620029741</v>
          </cell>
          <cell r="W30" t="str">
            <v/>
          </cell>
          <cell r="X30" t="str">
            <v/>
          </cell>
          <cell r="Y30" t="str">
            <v/>
          </cell>
          <cell r="Z30">
            <v>1237.3599999999999</v>
          </cell>
        </row>
        <row r="31">
          <cell r="A31" t="str">
            <v>"17"</v>
          </cell>
          <cell r="B31" t="str">
            <v>Firma</v>
          </cell>
          <cell r="C31" t="str">
            <v>Baustoffhandel GmbH</v>
          </cell>
          <cell r="D31" t="str">
            <v>BHG</v>
          </cell>
          <cell r="E31" t="str">
            <v>An der Nahewiesen 2</v>
          </cell>
          <cell r="F31">
            <v>55450</v>
          </cell>
          <cell r="G31" t="str">
            <v>Langenlonsheim</v>
          </cell>
          <cell r="H31" t="str">
            <v>06704</v>
          </cell>
          <cell r="I31" t="str">
            <v>9301-0 Fax: 57</v>
          </cell>
          <cell r="J31" t="str">
            <v>R</v>
          </cell>
          <cell r="K31">
            <v>0</v>
          </cell>
          <cell r="L31" t="str">
            <v xml:space="preserve"> </v>
          </cell>
          <cell r="M31">
            <v>0.85</v>
          </cell>
          <cell r="N31">
            <v>652.14</v>
          </cell>
          <cell r="O31">
            <v>117</v>
          </cell>
          <cell r="P31">
            <v>533016</v>
          </cell>
          <cell r="Q31">
            <v>15</v>
          </cell>
          <cell r="R31">
            <v>43038</v>
          </cell>
          <cell r="S31" t="str">
            <v>Heimo- Bau, Franziska-Puricelli-Str., Bad Kreuznach, WHG. H10 + H11</v>
          </cell>
          <cell r="T31">
            <v>127.13</v>
          </cell>
          <cell r="V31">
            <v>0.19494280369245867</v>
          </cell>
          <cell r="W31" t="str">
            <v/>
          </cell>
          <cell r="X31" t="str">
            <v/>
          </cell>
          <cell r="Y31" t="str">
            <v/>
          </cell>
          <cell r="Z31">
            <v>652.14</v>
          </cell>
        </row>
        <row r="32">
          <cell r="A32" t="str">
            <v>"17"</v>
          </cell>
          <cell r="B32" t="str">
            <v>Firma</v>
          </cell>
          <cell r="C32" t="str">
            <v>Baustoffhandel GmbH</v>
          </cell>
          <cell r="D32" t="str">
            <v>BHG</v>
          </cell>
          <cell r="E32" t="str">
            <v>An der Nahewiesen 2</v>
          </cell>
          <cell r="F32">
            <v>55450</v>
          </cell>
          <cell r="G32" t="str">
            <v>Langenlonsheim</v>
          </cell>
          <cell r="H32" t="str">
            <v>06704</v>
          </cell>
          <cell r="I32" t="str">
            <v>9301-0 Fax: 57</v>
          </cell>
          <cell r="J32" t="str">
            <v>R</v>
          </cell>
          <cell r="K32">
            <v>0</v>
          </cell>
          <cell r="L32" t="str">
            <v xml:space="preserve"> </v>
          </cell>
          <cell r="M32">
            <v>0.85</v>
          </cell>
          <cell r="N32">
            <v>600.01</v>
          </cell>
          <cell r="O32">
            <v>119</v>
          </cell>
          <cell r="P32">
            <v>533906</v>
          </cell>
          <cell r="Q32">
            <v>15</v>
          </cell>
          <cell r="R32">
            <v>43038</v>
          </cell>
          <cell r="S32" t="str">
            <v>Heimo- Bau, Franziska-Puricelli-Str., Bad Kreuznach, WHG. H11</v>
          </cell>
          <cell r="T32">
            <v>116.97</v>
          </cell>
          <cell r="V32">
            <v>0.1949467508874852</v>
          </cell>
          <cell r="W32" t="str">
            <v/>
          </cell>
          <cell r="X32" t="str">
            <v/>
          </cell>
          <cell r="Y32" t="str">
            <v/>
          </cell>
          <cell r="Z32">
            <v>600.01</v>
          </cell>
        </row>
        <row r="33">
          <cell r="A33" t="str">
            <v>"17"</v>
          </cell>
          <cell r="B33" t="str">
            <v>Firma</v>
          </cell>
          <cell r="C33" t="str">
            <v>Baudienstleistungen</v>
          </cell>
          <cell r="D33" t="str">
            <v>Blank Walter</v>
          </cell>
          <cell r="E33" t="str">
            <v>Obere Dorfmühle 1</v>
          </cell>
          <cell r="F33">
            <v>97346</v>
          </cell>
          <cell r="G33" t="str">
            <v>Iphofen</v>
          </cell>
          <cell r="H33" t="str">
            <v>09326</v>
          </cell>
          <cell r="I33" t="str">
            <v>1222 Fax: 902125 Mobil: 0151/50 96 76 98</v>
          </cell>
          <cell r="J33" t="str">
            <v>R</v>
          </cell>
          <cell r="K33">
            <v>0</v>
          </cell>
          <cell r="L33" t="str">
            <v xml:space="preserve"> </v>
          </cell>
          <cell r="M33">
            <v>0.8</v>
          </cell>
          <cell r="N33">
            <v>2867.07</v>
          </cell>
          <cell r="O33">
            <v>126</v>
          </cell>
          <cell r="P33">
            <v>537168</v>
          </cell>
          <cell r="Q33">
            <v>15</v>
          </cell>
          <cell r="R33">
            <v>43070</v>
          </cell>
          <cell r="S33" t="str">
            <v>Servotius, Pfaffensteig 1, 97346 Iphofen</v>
          </cell>
          <cell r="T33">
            <v>536.95000000000005</v>
          </cell>
          <cell r="V33">
            <v>0.187281789422651</v>
          </cell>
          <cell r="W33" t="str">
            <v/>
          </cell>
          <cell r="X33" t="str">
            <v/>
          </cell>
          <cell r="Y33" t="str">
            <v/>
          </cell>
          <cell r="Z33">
            <v>2867.07</v>
          </cell>
        </row>
        <row r="34">
          <cell r="A34" t="str">
            <v>"17"</v>
          </cell>
          <cell r="B34" t="str">
            <v>Firma</v>
          </cell>
          <cell r="C34" t="str">
            <v>Baudienstleistungen</v>
          </cell>
          <cell r="D34" t="str">
            <v>Blank Walter</v>
          </cell>
          <cell r="E34" t="str">
            <v>Obere Dorfmühle 1</v>
          </cell>
          <cell r="F34">
            <v>97346</v>
          </cell>
          <cell r="G34" t="str">
            <v>Iphofen</v>
          </cell>
          <cell r="H34" t="str">
            <v>09326</v>
          </cell>
          <cell r="I34" t="str">
            <v>1222 Fax: 902125 Mobil: 0151/50 96 76 98</v>
          </cell>
          <cell r="J34" t="str">
            <v>R</v>
          </cell>
          <cell r="K34">
            <v>0</v>
          </cell>
          <cell r="L34" t="str">
            <v xml:space="preserve"> </v>
          </cell>
          <cell r="M34">
            <v>1</v>
          </cell>
          <cell r="N34">
            <v>150</v>
          </cell>
          <cell r="O34">
            <v>125</v>
          </cell>
          <cell r="P34">
            <v>538724</v>
          </cell>
          <cell r="Q34">
            <v>10</v>
          </cell>
          <cell r="R34">
            <v>43070</v>
          </cell>
          <cell r="S34">
            <v>0</v>
          </cell>
          <cell r="T34">
            <v>30</v>
          </cell>
          <cell r="V34">
            <v>0.2</v>
          </cell>
          <cell r="W34" t="str">
            <v/>
          </cell>
          <cell r="X34" t="str">
            <v/>
          </cell>
          <cell r="Y34" t="str">
            <v/>
          </cell>
          <cell r="Z34">
            <v>150</v>
          </cell>
        </row>
        <row r="35">
          <cell r="A35" t="str">
            <v>"17"</v>
          </cell>
          <cell r="B35" t="str">
            <v>Firma</v>
          </cell>
          <cell r="C35" t="str">
            <v>Baudienstleistungen</v>
          </cell>
          <cell r="D35" t="str">
            <v>Blank Walter</v>
          </cell>
          <cell r="E35" t="str">
            <v>Obere Dorfmühle 1</v>
          </cell>
          <cell r="F35">
            <v>97346</v>
          </cell>
          <cell r="G35" t="str">
            <v>Iphofen</v>
          </cell>
          <cell r="H35" t="str">
            <v>09326</v>
          </cell>
          <cell r="I35" t="str">
            <v>1222 Fax: 902125 Mobil: 0151/50 96 76 98</v>
          </cell>
          <cell r="J35" t="str">
            <v>R</v>
          </cell>
          <cell r="K35">
            <v>0</v>
          </cell>
          <cell r="L35" t="str">
            <v xml:space="preserve"> </v>
          </cell>
          <cell r="M35">
            <v>0.8</v>
          </cell>
          <cell r="N35">
            <v>501.51</v>
          </cell>
          <cell r="O35">
            <v>213</v>
          </cell>
          <cell r="P35">
            <v>540277</v>
          </cell>
          <cell r="Q35">
            <v>15</v>
          </cell>
          <cell r="R35">
            <v>43089</v>
          </cell>
          <cell r="S35">
            <v>0</v>
          </cell>
          <cell r="T35">
            <v>93.85</v>
          </cell>
          <cell r="V35">
            <v>0.18713485274471098</v>
          </cell>
          <cell r="W35" t="str">
            <v/>
          </cell>
          <cell r="X35" t="str">
            <v/>
          </cell>
          <cell r="Y35" t="str">
            <v/>
          </cell>
          <cell r="Z35">
            <v>501.51</v>
          </cell>
        </row>
        <row r="36">
          <cell r="A36" t="str">
            <v>"17"</v>
          </cell>
          <cell r="B36" t="str">
            <v>Firma</v>
          </cell>
          <cell r="C36" t="str">
            <v>Bauunternehmen</v>
          </cell>
          <cell r="D36" t="str">
            <v>Brechtelsbauer</v>
          </cell>
          <cell r="E36" t="str">
            <v>Fronbergweg 25</v>
          </cell>
          <cell r="F36">
            <v>90613</v>
          </cell>
          <cell r="G36" t="str">
            <v>Großhabersdorf</v>
          </cell>
          <cell r="H36" t="str">
            <v>09105</v>
          </cell>
          <cell r="I36">
            <v>9116</v>
          </cell>
          <cell r="J36" t="str">
            <v>R</v>
          </cell>
          <cell r="K36">
            <v>0</v>
          </cell>
          <cell r="L36" t="str">
            <v xml:space="preserve"> </v>
          </cell>
          <cell r="M36">
            <v>0.75</v>
          </cell>
          <cell r="N36">
            <v>13.5</v>
          </cell>
          <cell r="O36">
            <v>222</v>
          </cell>
          <cell r="P36">
            <v>540310</v>
          </cell>
          <cell r="Q36">
            <v>10</v>
          </cell>
          <cell r="R36">
            <v>43089</v>
          </cell>
          <cell r="S36">
            <v>0</v>
          </cell>
          <cell r="T36">
            <v>1.8</v>
          </cell>
          <cell r="V36">
            <v>0.13333333333333333</v>
          </cell>
          <cell r="W36" t="str">
            <v/>
          </cell>
          <cell r="X36" t="str">
            <v/>
          </cell>
          <cell r="Y36" t="str">
            <v/>
          </cell>
          <cell r="Z36">
            <v>13.5</v>
          </cell>
        </row>
        <row r="37">
          <cell r="A37" t="str">
            <v>"17"</v>
          </cell>
          <cell r="B37" t="str">
            <v>Firma</v>
          </cell>
          <cell r="C37" t="str">
            <v xml:space="preserve"> </v>
          </cell>
          <cell r="D37" t="str">
            <v>Daigfuß</v>
          </cell>
          <cell r="E37" t="str">
            <v>Zeppelinstr. 5</v>
          </cell>
          <cell r="F37">
            <v>91074</v>
          </cell>
          <cell r="G37" t="str">
            <v>Herzogenaurach</v>
          </cell>
          <cell r="H37" t="str">
            <v>09132</v>
          </cell>
          <cell r="I37" t="str">
            <v>7877-0 Fax: -11</v>
          </cell>
          <cell r="J37" t="str">
            <v>R</v>
          </cell>
          <cell r="K37">
            <v>0</v>
          </cell>
          <cell r="L37" t="str">
            <v xml:space="preserve"> </v>
          </cell>
          <cell r="M37">
            <v>0.7</v>
          </cell>
          <cell r="N37">
            <v>1790.18</v>
          </cell>
          <cell r="O37">
            <v>128</v>
          </cell>
          <cell r="P37">
            <v>537022</v>
          </cell>
          <cell r="Q37">
            <v>5</v>
          </cell>
          <cell r="R37">
            <v>43054</v>
          </cell>
          <cell r="S37">
            <v>0</v>
          </cell>
          <cell r="T37">
            <v>109.56</v>
          </cell>
          <cell r="V37">
            <v>6.1200549665396772E-2</v>
          </cell>
          <cell r="W37" t="str">
            <v/>
          </cell>
          <cell r="X37" t="str">
            <v/>
          </cell>
          <cell r="Y37" t="str">
            <v/>
          </cell>
          <cell r="Z37">
            <v>1790.18</v>
          </cell>
        </row>
        <row r="38">
          <cell r="A38" t="str">
            <v>"17"</v>
          </cell>
          <cell r="B38" t="str">
            <v>Firma</v>
          </cell>
          <cell r="C38" t="str">
            <v xml:space="preserve"> </v>
          </cell>
          <cell r="D38" t="str">
            <v>Daigfuß</v>
          </cell>
          <cell r="E38" t="str">
            <v>Zeppelinstr. 5</v>
          </cell>
          <cell r="F38">
            <v>91074</v>
          </cell>
          <cell r="G38" t="str">
            <v>Herzogenaurach</v>
          </cell>
          <cell r="H38" t="str">
            <v>09132</v>
          </cell>
          <cell r="I38" t="str">
            <v>7877-0 Fax: -11</v>
          </cell>
          <cell r="J38" t="str">
            <v>R</v>
          </cell>
          <cell r="K38">
            <v>0</v>
          </cell>
          <cell r="L38" t="str">
            <v xml:space="preserve"> </v>
          </cell>
          <cell r="M38">
            <v>0.7</v>
          </cell>
          <cell r="N38">
            <v>1507.83</v>
          </cell>
          <cell r="O38">
            <v>413</v>
          </cell>
          <cell r="P38">
            <v>538127</v>
          </cell>
          <cell r="Q38">
            <v>5</v>
          </cell>
          <cell r="R38">
            <v>43070</v>
          </cell>
          <cell r="S38">
            <v>0</v>
          </cell>
          <cell r="T38">
            <v>92.28</v>
          </cell>
          <cell r="V38">
            <v>6.1200533216609301E-2</v>
          </cell>
          <cell r="W38" t="str">
            <v/>
          </cell>
          <cell r="X38" t="str">
            <v/>
          </cell>
          <cell r="Y38" t="str">
            <v/>
          </cell>
          <cell r="Z38">
            <v>1507.83</v>
          </cell>
        </row>
        <row r="39">
          <cell r="A39" t="str">
            <v>"17"</v>
          </cell>
          <cell r="B39" t="str">
            <v>Firma</v>
          </cell>
          <cell r="C39" t="str">
            <v xml:space="preserve"> </v>
          </cell>
          <cell r="D39" t="str">
            <v>Daigfuß</v>
          </cell>
          <cell r="E39" t="str">
            <v>Zeppelinstr. 5</v>
          </cell>
          <cell r="F39">
            <v>91074</v>
          </cell>
          <cell r="G39" t="str">
            <v>Herzogenaurach</v>
          </cell>
          <cell r="H39" t="str">
            <v>09132</v>
          </cell>
          <cell r="I39" t="str">
            <v>7877-0 Fax: -11</v>
          </cell>
          <cell r="J39" t="str">
            <v>R</v>
          </cell>
          <cell r="K39">
            <v>0</v>
          </cell>
          <cell r="L39" t="str">
            <v xml:space="preserve"> </v>
          </cell>
          <cell r="M39">
            <v>0.7</v>
          </cell>
          <cell r="N39">
            <v>58.1</v>
          </cell>
          <cell r="O39">
            <v>127</v>
          </cell>
          <cell r="P39">
            <v>538401</v>
          </cell>
          <cell r="Q39">
            <v>5</v>
          </cell>
          <cell r="R39">
            <v>43070</v>
          </cell>
          <cell r="S39">
            <v>0</v>
          </cell>
          <cell r="T39">
            <v>4.1399999999999997</v>
          </cell>
          <cell r="V39">
            <v>7.1256454388984508E-2</v>
          </cell>
          <cell r="W39" t="str">
            <v/>
          </cell>
          <cell r="X39" t="str">
            <v/>
          </cell>
          <cell r="Y39" t="str">
            <v/>
          </cell>
          <cell r="Z39">
            <v>58.1</v>
          </cell>
        </row>
        <row r="40">
          <cell r="A40" t="str">
            <v>"17"</v>
          </cell>
          <cell r="B40" t="str">
            <v>Firma</v>
          </cell>
          <cell r="C40" t="str">
            <v xml:space="preserve"> </v>
          </cell>
          <cell r="D40" t="str">
            <v>Daigfuß</v>
          </cell>
          <cell r="E40" t="str">
            <v>Zeppelinstr. 5</v>
          </cell>
          <cell r="F40">
            <v>91074</v>
          </cell>
          <cell r="G40" t="str">
            <v>Herzogenaurach</v>
          </cell>
          <cell r="H40" t="str">
            <v>09132</v>
          </cell>
          <cell r="I40" t="str">
            <v>7877-0 Fax: -11</v>
          </cell>
          <cell r="J40" t="str">
            <v>R</v>
          </cell>
          <cell r="K40">
            <v>0</v>
          </cell>
          <cell r="L40" t="str">
            <v xml:space="preserve"> </v>
          </cell>
          <cell r="M40">
            <v>0.7</v>
          </cell>
          <cell r="N40">
            <v>58.1</v>
          </cell>
          <cell r="O40">
            <v>414</v>
          </cell>
          <cell r="P40">
            <v>533852</v>
          </cell>
          <cell r="Q40">
            <v>5</v>
          </cell>
          <cell r="R40">
            <v>43070</v>
          </cell>
          <cell r="S40">
            <v>0</v>
          </cell>
          <cell r="T40">
            <v>4.1399999999999997</v>
          </cell>
          <cell r="V40">
            <v>7.1256454388984508E-2</v>
          </cell>
          <cell r="W40" t="str">
            <v/>
          </cell>
          <cell r="X40" t="str">
            <v/>
          </cell>
          <cell r="Y40" t="str">
            <v/>
          </cell>
          <cell r="Z40">
            <v>58.1</v>
          </cell>
        </row>
        <row r="41">
          <cell r="A41" t="str">
            <v>"17"</v>
          </cell>
          <cell r="B41" t="str">
            <v>Herrn</v>
          </cell>
          <cell r="C41" t="str">
            <v>Tobias</v>
          </cell>
          <cell r="D41" t="str">
            <v>Dänzer</v>
          </cell>
          <cell r="E41" t="str">
            <v>Ermühler Str. 71</v>
          </cell>
          <cell r="F41">
            <v>91599</v>
          </cell>
          <cell r="G41" t="str">
            <v>Großohrenbronn</v>
          </cell>
          <cell r="H41" t="str">
            <v xml:space="preserve"> </v>
          </cell>
          <cell r="I41" t="str">
            <v xml:space="preserve"> </v>
          </cell>
          <cell r="J41" t="str">
            <v>R</v>
          </cell>
          <cell r="K41" t="str">
            <v xml:space="preserve"> </v>
          </cell>
          <cell r="L41">
            <v>0</v>
          </cell>
          <cell r="M41">
            <v>0.75</v>
          </cell>
          <cell r="N41">
            <v>73.63</v>
          </cell>
          <cell r="O41">
            <v>224</v>
          </cell>
          <cell r="P41">
            <v>534030</v>
          </cell>
          <cell r="Q41">
            <v>10</v>
          </cell>
          <cell r="R41">
            <v>42999</v>
          </cell>
          <cell r="S41">
            <v>0</v>
          </cell>
          <cell r="T41">
            <v>30.33</v>
          </cell>
          <cell r="V41">
            <v>0.41192448730137171</v>
          </cell>
          <cell r="W41" t="str">
            <v/>
          </cell>
          <cell r="X41" t="str">
            <v/>
          </cell>
          <cell r="Y41" t="str">
            <v/>
          </cell>
          <cell r="Z41">
            <v>73.63</v>
          </cell>
        </row>
        <row r="42">
          <cell r="A42" t="str">
            <v>"17"</v>
          </cell>
          <cell r="B42" t="str">
            <v>Firma</v>
          </cell>
          <cell r="C42" t="str">
            <v>Element- Mauerwerk</v>
          </cell>
          <cell r="D42" t="str">
            <v>EMW 2000 GmbH</v>
          </cell>
          <cell r="E42" t="str">
            <v>Weinsfeld A6</v>
          </cell>
          <cell r="F42">
            <v>91161</v>
          </cell>
          <cell r="G42" t="str">
            <v>Hilpoltstein</v>
          </cell>
          <cell r="H42" t="str">
            <v>09179</v>
          </cell>
          <cell r="I42">
            <v>96660</v>
          </cell>
          <cell r="J42" t="str">
            <v>R</v>
          </cell>
          <cell r="K42">
            <v>0</v>
          </cell>
          <cell r="L42" t="str">
            <v xml:space="preserve"> </v>
          </cell>
          <cell r="M42">
            <v>0.75</v>
          </cell>
          <cell r="N42">
            <v>1747.51</v>
          </cell>
          <cell r="O42">
            <v>129</v>
          </cell>
          <cell r="P42">
            <v>534447</v>
          </cell>
          <cell r="Q42">
            <v>10</v>
          </cell>
          <cell r="R42">
            <v>43009</v>
          </cell>
          <cell r="S42" t="str">
            <v>Küllstädt</v>
          </cell>
          <cell r="T42">
            <v>231.31</v>
          </cell>
          <cell r="V42">
            <v>0.13236548002586537</v>
          </cell>
          <cell r="W42" t="str">
            <v/>
          </cell>
          <cell r="X42" t="str">
            <v/>
          </cell>
          <cell r="Y42" t="str">
            <v/>
          </cell>
          <cell r="Z42">
            <v>1747.51</v>
          </cell>
        </row>
        <row r="43">
          <cell r="A43" t="str">
            <v>"17"</v>
          </cell>
          <cell r="B43" t="str">
            <v>Firma</v>
          </cell>
          <cell r="C43" t="str">
            <v>Element- Mauerwerk</v>
          </cell>
          <cell r="D43" t="str">
            <v>EMW 2000 GmbH</v>
          </cell>
          <cell r="E43" t="str">
            <v>Weinsfeld A6</v>
          </cell>
          <cell r="F43">
            <v>91161</v>
          </cell>
          <cell r="G43" t="str">
            <v>Hilpoltstein</v>
          </cell>
          <cell r="H43" t="str">
            <v>09179</v>
          </cell>
          <cell r="I43">
            <v>96660</v>
          </cell>
          <cell r="J43" t="str">
            <v>R</v>
          </cell>
          <cell r="K43">
            <v>0</v>
          </cell>
          <cell r="L43" t="str">
            <v xml:space="preserve"> </v>
          </cell>
          <cell r="M43">
            <v>0.75</v>
          </cell>
          <cell r="N43">
            <v>2021.04</v>
          </cell>
          <cell r="O43">
            <v>131</v>
          </cell>
          <cell r="P43">
            <v>535698</v>
          </cell>
          <cell r="Q43">
            <v>10</v>
          </cell>
          <cell r="R43">
            <v>43032</v>
          </cell>
          <cell r="S43" t="str">
            <v>U2-Trabandt</v>
          </cell>
          <cell r="T43">
            <v>268.2</v>
          </cell>
          <cell r="V43">
            <v>0.132703954399715</v>
          </cell>
          <cell r="W43" t="str">
            <v/>
          </cell>
          <cell r="X43" t="str">
            <v/>
          </cell>
          <cell r="Y43" t="str">
            <v/>
          </cell>
          <cell r="Z43">
            <v>2021.04</v>
          </cell>
        </row>
        <row r="44">
          <cell r="A44" t="str">
            <v>"17"</v>
          </cell>
          <cell r="B44" t="str">
            <v>Firma</v>
          </cell>
          <cell r="C44" t="str">
            <v>Element- Mauerwerk</v>
          </cell>
          <cell r="D44" t="str">
            <v>EMW 2000 GmbH</v>
          </cell>
          <cell r="E44" t="str">
            <v>Weinsfeld A6</v>
          </cell>
          <cell r="F44">
            <v>91161</v>
          </cell>
          <cell r="G44" t="str">
            <v>Hilpoltstein</v>
          </cell>
          <cell r="H44" t="str">
            <v>09179</v>
          </cell>
          <cell r="I44">
            <v>96660</v>
          </cell>
          <cell r="J44" t="str">
            <v>R</v>
          </cell>
          <cell r="K44">
            <v>0</v>
          </cell>
          <cell r="L44" t="str">
            <v xml:space="preserve"> </v>
          </cell>
          <cell r="M44">
            <v>0.75</v>
          </cell>
          <cell r="N44">
            <v>1056.8499999999999</v>
          </cell>
          <cell r="O44">
            <v>130</v>
          </cell>
          <cell r="P44">
            <v>535653</v>
          </cell>
          <cell r="Q44">
            <v>10</v>
          </cell>
          <cell r="R44">
            <v>43032</v>
          </cell>
          <cell r="S44" t="str">
            <v>Ettle</v>
          </cell>
          <cell r="T44">
            <v>139.83000000000001</v>
          </cell>
          <cell r="V44">
            <v>0.13230827458958228</v>
          </cell>
          <cell r="W44" t="str">
            <v/>
          </cell>
          <cell r="X44" t="str">
            <v/>
          </cell>
          <cell r="Y44" t="str">
            <v/>
          </cell>
          <cell r="Z44">
            <v>1056.8499999999999</v>
          </cell>
        </row>
        <row r="45">
          <cell r="A45" t="str">
            <v>"17"</v>
          </cell>
          <cell r="B45" t="str">
            <v>Firma</v>
          </cell>
          <cell r="C45" t="str">
            <v>Wohnbau</v>
          </cell>
          <cell r="D45" t="str">
            <v>Ernsberger GmbH</v>
          </cell>
          <cell r="E45" t="str">
            <v>Im Gewerbepark 6</v>
          </cell>
          <cell r="F45">
            <v>92331</v>
          </cell>
          <cell r="G45" t="str">
            <v>Parsberg</v>
          </cell>
          <cell r="I45">
            <v>0</v>
          </cell>
          <cell r="J45" t="str">
            <v>R</v>
          </cell>
          <cell r="K45">
            <v>0</v>
          </cell>
          <cell r="L45" t="str">
            <v xml:space="preserve"> </v>
          </cell>
          <cell r="M45">
            <v>0.75</v>
          </cell>
          <cell r="N45">
            <v>1319.87</v>
          </cell>
          <cell r="O45">
            <v>135</v>
          </cell>
          <cell r="P45">
            <v>535822</v>
          </cell>
          <cell r="Q45">
            <v>10</v>
          </cell>
          <cell r="R45">
            <v>43032</v>
          </cell>
          <cell r="S45" t="str">
            <v>Am Kornacker 6, 81374 München</v>
          </cell>
          <cell r="T45">
            <v>191.83</v>
          </cell>
          <cell r="V45">
            <v>0.14534007137066532</v>
          </cell>
          <cell r="W45" t="str">
            <v/>
          </cell>
          <cell r="X45" t="str">
            <v/>
          </cell>
          <cell r="Y45" t="str">
            <v/>
          </cell>
          <cell r="Z45">
            <v>1319.87</v>
          </cell>
        </row>
        <row r="46">
          <cell r="A46" t="str">
            <v>"17"</v>
          </cell>
          <cell r="B46" t="str">
            <v>Firma</v>
          </cell>
          <cell r="C46" t="str">
            <v>Wohnbau</v>
          </cell>
          <cell r="D46" t="str">
            <v>Ernsberger GmbH</v>
          </cell>
          <cell r="E46" t="str">
            <v>Im Gewerbepark 6</v>
          </cell>
          <cell r="F46">
            <v>92331</v>
          </cell>
          <cell r="G46" t="str">
            <v>Parsberg</v>
          </cell>
          <cell r="I46">
            <v>0</v>
          </cell>
          <cell r="J46" t="str">
            <v>R</v>
          </cell>
          <cell r="K46">
            <v>0</v>
          </cell>
          <cell r="L46" t="str">
            <v xml:space="preserve"> </v>
          </cell>
          <cell r="M46">
            <v>0.75</v>
          </cell>
          <cell r="N46">
            <v>765.95</v>
          </cell>
          <cell r="O46">
            <v>134</v>
          </cell>
          <cell r="P46">
            <v>534529</v>
          </cell>
          <cell r="Q46">
            <v>10</v>
          </cell>
          <cell r="R46">
            <v>43021</v>
          </cell>
          <cell r="S46">
            <v>0</v>
          </cell>
          <cell r="T46">
            <v>109.31</v>
          </cell>
          <cell r="V46">
            <v>0.14271166525230106</v>
          </cell>
          <cell r="W46" t="str">
            <v/>
          </cell>
          <cell r="X46" t="str">
            <v/>
          </cell>
          <cell r="Y46" t="str">
            <v/>
          </cell>
          <cell r="Z46">
            <v>765.95</v>
          </cell>
        </row>
        <row r="47">
          <cell r="A47" t="str">
            <v>"17"</v>
          </cell>
          <cell r="B47" t="str">
            <v>Firma</v>
          </cell>
          <cell r="C47" t="str">
            <v>Wohnbau</v>
          </cell>
          <cell r="D47" t="str">
            <v>Ernsberger GmbH</v>
          </cell>
          <cell r="E47" t="str">
            <v>Im Gewerbepark 6</v>
          </cell>
          <cell r="F47">
            <v>92331</v>
          </cell>
          <cell r="G47" t="str">
            <v>Parsberg</v>
          </cell>
          <cell r="I47">
            <v>0</v>
          </cell>
          <cell r="J47" t="str">
            <v>R</v>
          </cell>
          <cell r="K47">
            <v>0</v>
          </cell>
          <cell r="L47" t="str">
            <v xml:space="preserve"> </v>
          </cell>
          <cell r="M47">
            <v>0.75</v>
          </cell>
          <cell r="N47">
            <v>3401.21</v>
          </cell>
          <cell r="O47">
            <v>132</v>
          </cell>
          <cell r="P47">
            <v>536434</v>
          </cell>
          <cell r="Q47">
            <v>10</v>
          </cell>
          <cell r="R47">
            <v>43054</v>
          </cell>
          <cell r="S47" t="str">
            <v>Conrad, Am Thränitzer Berg, 07554 Gera</v>
          </cell>
          <cell r="T47">
            <v>561.75</v>
          </cell>
          <cell r="V47">
            <v>0.16516181006171332</v>
          </cell>
          <cell r="W47" t="str">
            <v/>
          </cell>
          <cell r="X47" t="str">
            <v/>
          </cell>
          <cell r="Y47" t="str">
            <v/>
          </cell>
          <cell r="Z47">
            <v>3401.21</v>
          </cell>
        </row>
        <row r="48">
          <cell r="A48" t="str">
            <v>"17"</v>
          </cell>
          <cell r="B48" t="str">
            <v>Firma</v>
          </cell>
          <cell r="C48" t="str">
            <v>Wohnbau</v>
          </cell>
          <cell r="D48" t="str">
            <v>Ernsberger GmbH</v>
          </cell>
          <cell r="E48" t="str">
            <v>Im Gewerbepark 6</v>
          </cell>
          <cell r="F48">
            <v>92331</v>
          </cell>
          <cell r="G48" t="str">
            <v>Parsberg</v>
          </cell>
          <cell r="I48">
            <v>0</v>
          </cell>
          <cell r="J48" t="str">
            <v>R</v>
          </cell>
          <cell r="K48">
            <v>0</v>
          </cell>
          <cell r="L48" t="str">
            <v xml:space="preserve"> </v>
          </cell>
          <cell r="M48">
            <v>0.75</v>
          </cell>
          <cell r="N48">
            <v>1370.98</v>
          </cell>
          <cell r="O48">
            <v>133</v>
          </cell>
          <cell r="P48">
            <v>535953</v>
          </cell>
          <cell r="Q48">
            <v>10</v>
          </cell>
          <cell r="R48">
            <v>43017</v>
          </cell>
          <cell r="S48">
            <v>0</v>
          </cell>
          <cell r="T48">
            <v>197.32</v>
          </cell>
          <cell r="V48">
            <v>0.1439262425418314</v>
          </cell>
          <cell r="W48" t="str">
            <v/>
          </cell>
          <cell r="X48" t="str">
            <v/>
          </cell>
          <cell r="Y48" t="str">
            <v/>
          </cell>
          <cell r="Z48">
            <v>1370.98</v>
          </cell>
        </row>
        <row r="49">
          <cell r="A49" t="str">
            <v>"17"</v>
          </cell>
          <cell r="B49" t="str">
            <v>Firma</v>
          </cell>
          <cell r="C49" t="str">
            <v>Wohnbau</v>
          </cell>
          <cell r="D49" t="str">
            <v>Ernsberger GmbH</v>
          </cell>
          <cell r="E49" t="str">
            <v>Im Gewerbepark 6</v>
          </cell>
          <cell r="F49">
            <v>92331</v>
          </cell>
          <cell r="G49" t="str">
            <v>Parsberg</v>
          </cell>
          <cell r="I49">
            <v>0</v>
          </cell>
          <cell r="J49" t="str">
            <v>R</v>
          </cell>
          <cell r="K49">
            <v>0</v>
          </cell>
          <cell r="L49" t="str">
            <v xml:space="preserve"> </v>
          </cell>
          <cell r="M49">
            <v>0.75</v>
          </cell>
          <cell r="N49">
            <v>1650.5</v>
          </cell>
          <cell r="O49">
            <v>136</v>
          </cell>
          <cell r="P49">
            <v>537269</v>
          </cell>
          <cell r="Q49">
            <v>10</v>
          </cell>
          <cell r="R49">
            <v>43054</v>
          </cell>
          <cell r="S49" t="str">
            <v>Am Kornacker, 81374 München</v>
          </cell>
          <cell r="T49">
            <v>186.32</v>
          </cell>
          <cell r="V49">
            <v>0.11288700393820054</v>
          </cell>
          <cell r="W49" t="str">
            <v/>
          </cell>
          <cell r="X49" t="str">
            <v/>
          </cell>
          <cell r="Y49" t="str">
            <v/>
          </cell>
          <cell r="Z49">
            <v>1650.5</v>
          </cell>
        </row>
        <row r="50">
          <cell r="A50" t="str">
            <v>"17"</v>
          </cell>
          <cell r="B50" t="str">
            <v>Firma</v>
          </cell>
          <cell r="C50" t="str">
            <v>Wohnbau</v>
          </cell>
          <cell r="D50" t="str">
            <v>Ernsberger GmbH</v>
          </cell>
          <cell r="E50" t="str">
            <v>Im Gewerbepark 6</v>
          </cell>
          <cell r="F50">
            <v>92331</v>
          </cell>
          <cell r="G50" t="str">
            <v>Parsberg</v>
          </cell>
          <cell r="I50">
            <v>0</v>
          </cell>
          <cell r="J50" t="str">
            <v>R</v>
          </cell>
          <cell r="K50">
            <v>0</v>
          </cell>
          <cell r="L50" t="str">
            <v xml:space="preserve"> </v>
          </cell>
          <cell r="M50">
            <v>0.75</v>
          </cell>
          <cell r="N50">
            <v>1294.1300000000001</v>
          </cell>
          <cell r="O50">
            <v>225</v>
          </cell>
          <cell r="P50">
            <v>536630</v>
          </cell>
          <cell r="Q50">
            <v>10</v>
          </cell>
          <cell r="R50">
            <v>43054</v>
          </cell>
          <cell r="S50">
            <v>0</v>
          </cell>
          <cell r="T50">
            <v>198.87</v>
          </cell>
          <cell r="V50">
            <v>0.15367080586958032</v>
          </cell>
          <cell r="W50" t="str">
            <v/>
          </cell>
          <cell r="X50" t="str">
            <v/>
          </cell>
          <cell r="Y50" t="str">
            <v/>
          </cell>
          <cell r="Z50">
            <v>1294.1300000000001</v>
          </cell>
        </row>
        <row r="51">
          <cell r="A51" t="str">
            <v>"17"</v>
          </cell>
          <cell r="B51" t="str">
            <v>Firma</v>
          </cell>
          <cell r="C51" t="str">
            <v>Wohnbau</v>
          </cell>
          <cell r="D51" t="str">
            <v>Ernsberger GmbH</v>
          </cell>
          <cell r="E51" t="str">
            <v>Im Gewerbepark 6</v>
          </cell>
          <cell r="F51">
            <v>92331</v>
          </cell>
          <cell r="G51" t="str">
            <v>Parsberg</v>
          </cell>
          <cell r="H51">
            <v>0</v>
          </cell>
          <cell r="I51">
            <v>0</v>
          </cell>
          <cell r="J51" t="str">
            <v>R</v>
          </cell>
          <cell r="K51">
            <v>0</v>
          </cell>
          <cell r="L51" t="str">
            <v xml:space="preserve"> </v>
          </cell>
          <cell r="M51">
            <v>0.75</v>
          </cell>
          <cell r="N51">
            <v>2165.81</v>
          </cell>
          <cell r="O51">
            <v>226</v>
          </cell>
          <cell r="P51">
            <v>538901</v>
          </cell>
          <cell r="Q51">
            <v>10</v>
          </cell>
          <cell r="R51">
            <v>43082</v>
          </cell>
          <cell r="S51" t="str">
            <v>Steinpilzweg 3, 81377 München</v>
          </cell>
          <cell r="T51">
            <v>322.97000000000003</v>
          </cell>
          <cell r="V51">
            <v>0.14912203748251232</v>
          </cell>
          <cell r="W51" t="str">
            <v/>
          </cell>
          <cell r="X51" t="str">
            <v/>
          </cell>
          <cell r="Y51" t="str">
            <v/>
          </cell>
          <cell r="Z51">
            <v>2165.81</v>
          </cell>
        </row>
        <row r="52">
          <cell r="A52" t="str">
            <v>"17"</v>
          </cell>
          <cell r="B52" t="str">
            <v>Firma</v>
          </cell>
          <cell r="C52" t="str">
            <v>Wohnbau</v>
          </cell>
          <cell r="D52" t="str">
            <v>Ernsberger GmbH</v>
          </cell>
          <cell r="E52" t="str">
            <v>Im Gewerbepark 6</v>
          </cell>
          <cell r="F52">
            <v>92331</v>
          </cell>
          <cell r="G52" t="str">
            <v>Parsberg</v>
          </cell>
          <cell r="H52">
            <v>0</v>
          </cell>
          <cell r="I52">
            <v>0</v>
          </cell>
          <cell r="J52" t="str">
            <v>R</v>
          </cell>
          <cell r="K52">
            <v>0</v>
          </cell>
          <cell r="L52" t="str">
            <v xml:space="preserve"> </v>
          </cell>
          <cell r="M52">
            <v>0.75</v>
          </cell>
          <cell r="N52">
            <v>1284.06</v>
          </cell>
          <cell r="O52">
            <v>228</v>
          </cell>
          <cell r="P52">
            <v>538722</v>
          </cell>
          <cell r="Q52">
            <v>10</v>
          </cell>
          <cell r="R52">
            <v>43070</v>
          </cell>
          <cell r="S52">
            <v>0</v>
          </cell>
          <cell r="T52">
            <v>169.87</v>
          </cell>
          <cell r="V52">
            <v>0.13229132595050078</v>
          </cell>
          <cell r="W52" t="str">
            <v/>
          </cell>
          <cell r="X52" t="str">
            <v/>
          </cell>
          <cell r="Y52" t="str">
            <v/>
          </cell>
          <cell r="Z52">
            <v>1284.06</v>
          </cell>
        </row>
        <row r="53">
          <cell r="A53" t="str">
            <v>"17"</v>
          </cell>
          <cell r="B53" t="str">
            <v>Firma</v>
          </cell>
          <cell r="C53" t="str">
            <v>Wohnbau</v>
          </cell>
          <cell r="D53" t="str">
            <v>Ernsberger GmbH</v>
          </cell>
          <cell r="E53" t="str">
            <v>Im Gewerbepark 6</v>
          </cell>
          <cell r="F53">
            <v>92331</v>
          </cell>
          <cell r="G53" t="str">
            <v>Parsberg</v>
          </cell>
          <cell r="I53">
            <v>0</v>
          </cell>
          <cell r="J53" t="str">
            <v>R</v>
          </cell>
          <cell r="K53">
            <v>0</v>
          </cell>
          <cell r="L53" t="str">
            <v xml:space="preserve"> </v>
          </cell>
          <cell r="M53">
            <v>0.75</v>
          </cell>
          <cell r="N53">
            <v>963.23</v>
          </cell>
          <cell r="O53">
            <v>227</v>
          </cell>
          <cell r="P53">
            <v>539714</v>
          </cell>
          <cell r="Q53">
            <v>10</v>
          </cell>
          <cell r="R53">
            <v>43082</v>
          </cell>
          <cell r="S53">
            <v>0</v>
          </cell>
          <cell r="T53">
            <v>108.94</v>
          </cell>
          <cell r="V53">
            <v>0.11309863687800421</v>
          </cell>
          <cell r="W53" t="str">
            <v/>
          </cell>
          <cell r="X53" t="str">
            <v/>
          </cell>
          <cell r="Y53" t="str">
            <v/>
          </cell>
          <cell r="Z53">
            <v>963.23</v>
          </cell>
        </row>
        <row r="54">
          <cell r="A54" t="str">
            <v>"17"</v>
          </cell>
          <cell r="B54" t="str">
            <v>Firma</v>
          </cell>
          <cell r="C54" t="str">
            <v>Bauzentrum</v>
          </cell>
          <cell r="D54" t="str">
            <v>Gebhardt GmbH &amp; Co KG.</v>
          </cell>
          <cell r="E54" t="str">
            <v>Schallershoferstr. 88</v>
          </cell>
          <cell r="F54">
            <v>91056</v>
          </cell>
          <cell r="G54" t="str">
            <v>Erlangen</v>
          </cell>
          <cell r="H54" t="str">
            <v>09131</v>
          </cell>
          <cell r="I54" t="str">
            <v>7545-53 Mobil 010/8828657</v>
          </cell>
          <cell r="J54" t="str">
            <v>R</v>
          </cell>
          <cell r="K54">
            <v>0</v>
          </cell>
          <cell r="L54" t="str">
            <v xml:space="preserve"> </v>
          </cell>
          <cell r="M54">
            <v>0.7</v>
          </cell>
          <cell r="N54">
            <v>2406.77</v>
          </cell>
          <cell r="O54">
            <v>148</v>
          </cell>
          <cell r="P54">
            <v>534843</v>
          </cell>
          <cell r="Q54">
            <v>5</v>
          </cell>
          <cell r="R54">
            <v>43017</v>
          </cell>
          <cell r="S54">
            <v>0</v>
          </cell>
          <cell r="T54">
            <v>147.30000000000001</v>
          </cell>
          <cell r="V54">
            <v>6.1202358347494781E-2</v>
          </cell>
          <cell r="W54" t="str">
            <v/>
          </cell>
          <cell r="X54" t="str">
            <v/>
          </cell>
          <cell r="Y54" t="str">
            <v/>
          </cell>
          <cell r="Z54">
            <v>2406.77</v>
          </cell>
        </row>
        <row r="55">
          <cell r="A55" t="str">
            <v>"17"</v>
          </cell>
          <cell r="B55" t="str">
            <v>Firma</v>
          </cell>
          <cell r="C55" t="str">
            <v>Georg</v>
          </cell>
          <cell r="D55" t="str">
            <v>Gerhäuser Hoch- und Tiefbau GmbH</v>
          </cell>
          <cell r="E55" t="str">
            <v>Ipsheimer Str. 6</v>
          </cell>
          <cell r="F55">
            <v>91438</v>
          </cell>
          <cell r="G55" t="str">
            <v>Bad Windsheim</v>
          </cell>
          <cell r="H55" t="str">
            <v>09841</v>
          </cell>
          <cell r="I55" t="str">
            <v>6650-0</v>
          </cell>
          <cell r="J55" t="str">
            <v>R</v>
          </cell>
          <cell r="K55">
            <v>0</v>
          </cell>
          <cell r="L55" t="str">
            <v xml:space="preserve"> </v>
          </cell>
          <cell r="M55">
            <v>0.75</v>
          </cell>
          <cell r="N55">
            <v>1965.55</v>
          </cell>
          <cell r="O55">
            <v>146</v>
          </cell>
          <cell r="P55">
            <v>533528</v>
          </cell>
          <cell r="Q55">
            <v>10</v>
          </cell>
          <cell r="R55">
            <v>42993</v>
          </cell>
          <cell r="S55" t="str">
            <v>12-Parteien-Wohnhaus, Frankenbergstr., 91477 Markt Bibart</v>
          </cell>
          <cell r="T55">
            <v>241.41</v>
          </cell>
          <cell r="V55">
            <v>0.12282058456920456</v>
          </cell>
          <cell r="W55" t="str">
            <v/>
          </cell>
          <cell r="X55" t="str">
            <v/>
          </cell>
          <cell r="Y55" t="str">
            <v/>
          </cell>
          <cell r="Z55">
            <v>1965.55</v>
          </cell>
        </row>
        <row r="56">
          <cell r="A56" t="str">
            <v>"17"</v>
          </cell>
          <cell r="B56" t="str">
            <v>Firma</v>
          </cell>
          <cell r="C56" t="str">
            <v>Georg</v>
          </cell>
          <cell r="D56" t="str">
            <v>Gerhäuser Hoch- und Tiefbau GmbH</v>
          </cell>
          <cell r="E56" t="str">
            <v>Ipsheimer Str. 6</v>
          </cell>
          <cell r="F56">
            <v>91438</v>
          </cell>
          <cell r="G56" t="str">
            <v>Bad Windsheim</v>
          </cell>
          <cell r="H56" t="str">
            <v>09841</v>
          </cell>
          <cell r="I56" t="str">
            <v>6650-0</v>
          </cell>
          <cell r="J56" t="str">
            <v>R</v>
          </cell>
          <cell r="K56">
            <v>0</v>
          </cell>
          <cell r="L56" t="str">
            <v xml:space="preserve"> </v>
          </cell>
          <cell r="M56">
            <v>0.75</v>
          </cell>
          <cell r="N56">
            <v>2190.02</v>
          </cell>
          <cell r="O56">
            <v>145</v>
          </cell>
          <cell r="P56">
            <v>533534</v>
          </cell>
          <cell r="Q56">
            <v>10</v>
          </cell>
          <cell r="R56">
            <v>43009</v>
          </cell>
          <cell r="S56" t="str">
            <v>12-Parteien-Wohnhaus, Frankenbergstr., 91477 Markt Bibart</v>
          </cell>
          <cell r="T56">
            <v>269.12</v>
          </cell>
          <cell r="V56">
            <v>0.12288472251394965</v>
          </cell>
          <cell r="W56" t="str">
            <v/>
          </cell>
          <cell r="X56" t="str">
            <v/>
          </cell>
          <cell r="Y56" t="str">
            <v/>
          </cell>
          <cell r="Z56">
            <v>2190.02</v>
          </cell>
        </row>
        <row r="57">
          <cell r="A57" t="str">
            <v>"17"</v>
          </cell>
          <cell r="B57" t="str">
            <v>Firma</v>
          </cell>
          <cell r="C57" t="str">
            <v>Georg</v>
          </cell>
          <cell r="D57" t="str">
            <v>Gerhäuser Hoch- und Tiefbau GmbH</v>
          </cell>
          <cell r="E57" t="str">
            <v>Ipsheimer Str. 6</v>
          </cell>
          <cell r="F57">
            <v>91438</v>
          </cell>
          <cell r="G57" t="str">
            <v>Bad Windsheim</v>
          </cell>
          <cell r="H57" t="str">
            <v>09841</v>
          </cell>
          <cell r="I57" t="str">
            <v>6650-0</v>
          </cell>
          <cell r="J57" t="str">
            <v>R</v>
          </cell>
          <cell r="K57">
            <v>0</v>
          </cell>
          <cell r="L57" t="str">
            <v xml:space="preserve"> </v>
          </cell>
          <cell r="M57">
            <v>0.75</v>
          </cell>
          <cell r="N57">
            <v>1009.47</v>
          </cell>
          <cell r="O57">
            <v>147</v>
          </cell>
          <cell r="P57">
            <v>535190</v>
          </cell>
          <cell r="Q57">
            <v>10</v>
          </cell>
          <cell r="R57">
            <v>43021</v>
          </cell>
          <cell r="S57" t="str">
            <v>Wiesner, An der Leite (Ortsteil Oberntief) 91438 Bad Windsheim</v>
          </cell>
          <cell r="T57">
            <v>124.03</v>
          </cell>
          <cell r="V57">
            <v>0.12286645467423499</v>
          </cell>
          <cell r="W57" t="str">
            <v/>
          </cell>
          <cell r="X57" t="str">
            <v/>
          </cell>
          <cell r="Y57" t="str">
            <v/>
          </cell>
          <cell r="Z57">
            <v>1009.47</v>
          </cell>
        </row>
        <row r="58">
          <cell r="A58" t="str">
            <v>"17"</v>
          </cell>
          <cell r="B58" t="str">
            <v>Firma</v>
          </cell>
          <cell r="C58" t="str">
            <v>Georg</v>
          </cell>
          <cell r="D58" t="str">
            <v>Gerhäuser Hoch- und Tiefbau GmbH</v>
          </cell>
          <cell r="E58" t="str">
            <v>Ipsheimer Str. 6</v>
          </cell>
          <cell r="F58">
            <v>91438</v>
          </cell>
          <cell r="G58" t="str">
            <v>Bad Windsheim</v>
          </cell>
          <cell r="H58" t="str">
            <v>09841</v>
          </cell>
          <cell r="I58" t="str">
            <v>6650-0</v>
          </cell>
          <cell r="J58" t="str">
            <v>R</v>
          </cell>
          <cell r="K58">
            <v>0</v>
          </cell>
          <cell r="L58" t="str">
            <v xml:space="preserve"> </v>
          </cell>
          <cell r="M58">
            <v>0.75</v>
          </cell>
          <cell r="N58">
            <v>2096.65</v>
          </cell>
          <cell r="O58">
            <v>144</v>
          </cell>
          <cell r="P58">
            <v>535519</v>
          </cell>
          <cell r="Q58">
            <v>10</v>
          </cell>
          <cell r="R58">
            <v>43032</v>
          </cell>
          <cell r="S58" t="str">
            <v>31 Adel Hans, Hirseweg, 90547 Stein (Zufahrt über Gerstenstr)</v>
          </cell>
          <cell r="T58">
            <v>258.36</v>
          </cell>
          <cell r="V58">
            <v>0.12322514487396562</v>
          </cell>
          <cell r="W58" t="str">
            <v/>
          </cell>
          <cell r="X58" t="str">
            <v/>
          </cell>
          <cell r="Y58" t="str">
            <v/>
          </cell>
          <cell r="Z58">
            <v>2096.65</v>
          </cell>
        </row>
        <row r="59">
          <cell r="A59" t="str">
            <v>"17"</v>
          </cell>
          <cell r="B59" t="str">
            <v>Firma</v>
          </cell>
          <cell r="C59" t="str">
            <v>Georg</v>
          </cell>
          <cell r="D59" t="str">
            <v>Gerhäuser Hoch- und Tiefbau GmbH</v>
          </cell>
          <cell r="E59" t="str">
            <v>Ipsheimer Str. 6</v>
          </cell>
          <cell r="F59">
            <v>91438</v>
          </cell>
          <cell r="G59" t="str">
            <v>Bad Windsheim</v>
          </cell>
          <cell r="H59" t="str">
            <v>09841</v>
          </cell>
          <cell r="I59" t="str">
            <v>6650-0</v>
          </cell>
          <cell r="J59" t="str">
            <v>R</v>
          </cell>
          <cell r="K59">
            <v>0</v>
          </cell>
          <cell r="L59" t="str">
            <v xml:space="preserve"> </v>
          </cell>
          <cell r="M59">
            <v>0.75</v>
          </cell>
          <cell r="N59">
            <v>77.72</v>
          </cell>
          <cell r="O59">
            <v>231</v>
          </cell>
          <cell r="P59">
            <v>537326</v>
          </cell>
          <cell r="Q59">
            <v>10</v>
          </cell>
          <cell r="R59">
            <v>43054</v>
          </cell>
          <cell r="S59">
            <v>0</v>
          </cell>
          <cell r="T59">
            <v>10.35</v>
          </cell>
          <cell r="V59">
            <v>0.13317035512094699</v>
          </cell>
          <cell r="W59" t="str">
            <v/>
          </cell>
          <cell r="X59" t="str">
            <v/>
          </cell>
          <cell r="Y59" t="str">
            <v/>
          </cell>
          <cell r="Z59">
            <v>77.72</v>
          </cell>
        </row>
        <row r="60">
          <cell r="A60" t="str">
            <v>"17"</v>
          </cell>
          <cell r="B60" t="str">
            <v>Firma</v>
          </cell>
          <cell r="C60" t="str">
            <v>Georg</v>
          </cell>
          <cell r="D60" t="str">
            <v>Gerhäuser Hoch- und Tiefbau GmbH</v>
          </cell>
          <cell r="E60" t="str">
            <v>Ipsheimer Str. 6</v>
          </cell>
          <cell r="F60">
            <v>91438</v>
          </cell>
          <cell r="G60" t="str">
            <v>Bad Windsheim</v>
          </cell>
          <cell r="H60" t="str">
            <v>09841</v>
          </cell>
          <cell r="I60" t="str">
            <v>6650-0</v>
          </cell>
          <cell r="J60" t="str">
            <v>R</v>
          </cell>
          <cell r="K60">
            <v>0</v>
          </cell>
          <cell r="L60" t="str">
            <v xml:space="preserve"> </v>
          </cell>
          <cell r="M60">
            <v>0.75</v>
          </cell>
          <cell r="N60">
            <v>2231.12</v>
          </cell>
          <cell r="O60">
            <v>232</v>
          </cell>
          <cell r="P60">
            <v>533542</v>
          </cell>
          <cell r="Q60">
            <v>10</v>
          </cell>
          <cell r="R60">
            <v>43054</v>
          </cell>
          <cell r="S60">
            <v>0</v>
          </cell>
          <cell r="T60">
            <v>274.20999999999998</v>
          </cell>
          <cell r="V60">
            <v>0.12290239879522392</v>
          </cell>
          <cell r="W60" t="str">
            <v/>
          </cell>
          <cell r="X60" t="str">
            <v/>
          </cell>
          <cell r="Y60" t="str">
            <v/>
          </cell>
          <cell r="Z60">
            <v>2231.12</v>
          </cell>
        </row>
        <row r="61">
          <cell r="A61" t="str">
            <v>"17"</v>
          </cell>
          <cell r="B61" t="str">
            <v>Firma</v>
          </cell>
          <cell r="C61" t="str">
            <v>Georg</v>
          </cell>
          <cell r="D61" t="str">
            <v>Gerhäuser Hoch- und Tiefbau GmbH</v>
          </cell>
          <cell r="E61" t="str">
            <v>Ipsheimer Str. 6</v>
          </cell>
          <cell r="F61">
            <v>91438</v>
          </cell>
          <cell r="G61" t="str">
            <v>Bad Windsheim</v>
          </cell>
          <cell r="H61" t="str">
            <v>09841</v>
          </cell>
          <cell r="I61" t="str">
            <v>6650-0</v>
          </cell>
          <cell r="J61" t="str">
            <v>R</v>
          </cell>
          <cell r="K61">
            <v>0</v>
          </cell>
          <cell r="L61" t="str">
            <v xml:space="preserve"> </v>
          </cell>
          <cell r="M61">
            <v>0.75</v>
          </cell>
          <cell r="N61">
            <v>1174.78</v>
          </cell>
          <cell r="O61">
            <v>233</v>
          </cell>
          <cell r="P61">
            <v>538661</v>
          </cell>
          <cell r="Q61">
            <v>10</v>
          </cell>
          <cell r="R61">
            <v>43070</v>
          </cell>
          <cell r="S61" t="str">
            <v>Dietlein, Caritas-Pirckheimer-Str., 90574 Roßtal</v>
          </cell>
          <cell r="T61">
            <v>144.63999999999999</v>
          </cell>
          <cell r="V61">
            <v>0.12312092476889289</v>
          </cell>
          <cell r="W61" t="str">
            <v/>
          </cell>
          <cell r="X61" t="str">
            <v/>
          </cell>
          <cell r="Y61" t="str">
            <v/>
          </cell>
          <cell r="Z61">
            <v>1174.78</v>
          </cell>
        </row>
        <row r="62">
          <cell r="A62" t="str">
            <v>"17"</v>
          </cell>
          <cell r="B62" t="str">
            <v>Firma</v>
          </cell>
          <cell r="C62" t="str">
            <v>Georg</v>
          </cell>
          <cell r="D62" t="str">
            <v>Gerhäuser Hoch- und Tiefbau GmbH</v>
          </cell>
          <cell r="E62" t="str">
            <v>Ipsheimer Str. 6</v>
          </cell>
          <cell r="F62">
            <v>91438</v>
          </cell>
          <cell r="G62" t="str">
            <v>Bad Windsheim</v>
          </cell>
          <cell r="H62" t="str">
            <v>09841</v>
          </cell>
          <cell r="I62" t="str">
            <v>6650-0</v>
          </cell>
          <cell r="J62" t="str">
            <v>R</v>
          </cell>
          <cell r="K62">
            <v>0</v>
          </cell>
          <cell r="L62" t="str">
            <v xml:space="preserve"> </v>
          </cell>
          <cell r="M62">
            <v>0.75</v>
          </cell>
          <cell r="N62">
            <v>1223.8900000000001</v>
          </cell>
          <cell r="O62">
            <v>310</v>
          </cell>
          <cell r="P62">
            <v>539429</v>
          </cell>
          <cell r="Q62">
            <v>10</v>
          </cell>
          <cell r="R62">
            <v>43082</v>
          </cell>
          <cell r="S62" t="str">
            <v>Kirchgässner, Honigbirnenweg 10, 91593 Burgbernheim</v>
          </cell>
          <cell r="T62">
            <v>150.72999999999999</v>
          </cell>
          <cell r="V62">
            <v>0.12315649282206732</v>
          </cell>
          <cell r="W62" t="str">
            <v/>
          </cell>
          <cell r="X62" t="str">
            <v/>
          </cell>
          <cell r="Y62" t="str">
            <v/>
          </cell>
          <cell r="Z62">
            <v>1223.8900000000001</v>
          </cell>
        </row>
        <row r="63">
          <cell r="A63" t="str">
            <v>"17"</v>
          </cell>
          <cell r="B63" t="str">
            <v>Firma</v>
          </cell>
          <cell r="C63" t="str">
            <v>Georg</v>
          </cell>
          <cell r="D63" t="str">
            <v>Gerhäuser Hoch- und Tiefbau GmbH</v>
          </cell>
          <cell r="E63" t="str">
            <v>Ipsheimer Str. 6</v>
          </cell>
          <cell r="F63">
            <v>91438</v>
          </cell>
          <cell r="G63" t="str">
            <v>Bad Windsheim</v>
          </cell>
          <cell r="H63" t="str">
            <v>09841</v>
          </cell>
          <cell r="I63" t="str">
            <v>6650-0</v>
          </cell>
          <cell r="J63" t="str">
            <v>R</v>
          </cell>
          <cell r="K63">
            <v>0</v>
          </cell>
          <cell r="L63" t="str">
            <v xml:space="preserve"> </v>
          </cell>
          <cell r="M63">
            <v>0.75</v>
          </cell>
          <cell r="N63">
            <v>49.54</v>
          </cell>
          <cell r="O63">
            <v>230</v>
          </cell>
          <cell r="P63">
            <v>539624</v>
          </cell>
          <cell r="Q63">
            <v>10</v>
          </cell>
          <cell r="R63">
            <v>43082</v>
          </cell>
          <cell r="S63">
            <v>0</v>
          </cell>
          <cell r="T63">
            <v>6.59</v>
          </cell>
          <cell r="V63">
            <v>0.13302381913605169</v>
          </cell>
          <cell r="W63" t="str">
            <v/>
          </cell>
          <cell r="X63" t="str">
            <v/>
          </cell>
          <cell r="Y63" t="str">
            <v/>
          </cell>
          <cell r="Z63">
            <v>49.54</v>
          </cell>
        </row>
        <row r="64">
          <cell r="A64" t="str">
            <v>"17"</v>
          </cell>
          <cell r="B64" t="str">
            <v>Firma</v>
          </cell>
          <cell r="C64" t="str">
            <v>Bauunternehmen</v>
          </cell>
          <cell r="D64" t="str">
            <v>Gruber</v>
          </cell>
          <cell r="E64" t="str">
            <v>Bahnhofstr. 9</v>
          </cell>
          <cell r="F64">
            <v>86681</v>
          </cell>
          <cell r="G64" t="str">
            <v>Fünfstetten</v>
          </cell>
          <cell r="H64" t="str">
            <v>09091</v>
          </cell>
          <cell r="I64" t="str">
            <v>449 Fax: 3959 Mobil: 0171/33 49 537</v>
          </cell>
          <cell r="J64" t="str">
            <v>R</v>
          </cell>
          <cell r="K64">
            <v>0</v>
          </cell>
          <cell r="L64" t="str">
            <v xml:space="preserve"> </v>
          </cell>
          <cell r="M64">
            <v>0.75</v>
          </cell>
          <cell r="N64">
            <v>1356</v>
          </cell>
          <cell r="O64">
            <v>143</v>
          </cell>
          <cell r="P64">
            <v>533803</v>
          </cell>
          <cell r="Q64">
            <v>10</v>
          </cell>
          <cell r="R64">
            <v>42993</v>
          </cell>
          <cell r="S64">
            <v>0</v>
          </cell>
          <cell r="T64">
            <v>180.81</v>
          </cell>
          <cell r="V64">
            <v>0.13334070796460176</v>
          </cell>
          <cell r="W64" t="str">
            <v/>
          </cell>
          <cell r="X64" t="str">
            <v/>
          </cell>
          <cell r="Y64" t="str">
            <v/>
          </cell>
          <cell r="Z64">
            <v>1356</v>
          </cell>
        </row>
        <row r="65">
          <cell r="A65" t="str">
            <v>"17"</v>
          </cell>
          <cell r="B65" t="str">
            <v>Firma</v>
          </cell>
          <cell r="C65" t="str">
            <v>Bauunternehmen</v>
          </cell>
          <cell r="D65" t="str">
            <v>Gruber</v>
          </cell>
          <cell r="E65" t="str">
            <v>Bahnhofstr. 9</v>
          </cell>
          <cell r="F65">
            <v>86681</v>
          </cell>
          <cell r="G65" t="str">
            <v>Fünfstetten</v>
          </cell>
          <cell r="H65" t="str">
            <v>09091</v>
          </cell>
          <cell r="I65" t="str">
            <v>449 Fax: 3959 Mobil: 0171/33 49 537</v>
          </cell>
          <cell r="J65" t="str">
            <v>R</v>
          </cell>
          <cell r="K65">
            <v>0</v>
          </cell>
          <cell r="L65" t="str">
            <v xml:space="preserve"> </v>
          </cell>
          <cell r="M65">
            <v>0.75</v>
          </cell>
          <cell r="N65">
            <v>248.08</v>
          </cell>
          <cell r="O65">
            <v>142</v>
          </cell>
          <cell r="P65">
            <v>535254</v>
          </cell>
          <cell r="Q65">
            <v>10</v>
          </cell>
          <cell r="R65">
            <v>43021</v>
          </cell>
          <cell r="S65">
            <v>0</v>
          </cell>
          <cell r="T65">
            <v>33.15</v>
          </cell>
          <cell r="V65">
            <v>0.13362624959690422</v>
          </cell>
          <cell r="W65" t="str">
            <v/>
          </cell>
          <cell r="X65" t="str">
            <v/>
          </cell>
          <cell r="Y65" t="str">
            <v/>
          </cell>
          <cell r="Z65">
            <v>248.08</v>
          </cell>
        </row>
        <row r="66">
          <cell r="A66" t="str">
            <v>"17"</v>
          </cell>
          <cell r="B66" t="str">
            <v>Firma</v>
          </cell>
          <cell r="C66" t="str">
            <v>Bauunternehmen</v>
          </cell>
          <cell r="D66" t="str">
            <v>Gruber</v>
          </cell>
          <cell r="E66" t="str">
            <v>Bahnhofstr. 9</v>
          </cell>
          <cell r="F66">
            <v>86681</v>
          </cell>
          <cell r="G66" t="str">
            <v>Fünfstetten</v>
          </cell>
          <cell r="H66" t="str">
            <v>09091</v>
          </cell>
          <cell r="I66" t="str">
            <v>449 Fax: 3959 Mobil: 0171/33 49 537</v>
          </cell>
          <cell r="J66" t="str">
            <v>R</v>
          </cell>
          <cell r="K66">
            <v>0</v>
          </cell>
          <cell r="L66" t="str">
            <v xml:space="preserve"> </v>
          </cell>
          <cell r="M66">
            <v>0.75</v>
          </cell>
          <cell r="N66">
            <v>1603.63</v>
          </cell>
          <cell r="O66">
            <v>234</v>
          </cell>
          <cell r="P66">
            <v>539005</v>
          </cell>
          <cell r="Q66">
            <v>10</v>
          </cell>
          <cell r="R66">
            <v>43070</v>
          </cell>
          <cell r="S66">
            <v>0</v>
          </cell>
          <cell r="T66">
            <v>213.06</v>
          </cell>
          <cell r="V66">
            <v>0.13286107144416104</v>
          </cell>
          <cell r="W66" t="str">
            <v/>
          </cell>
          <cell r="X66" t="str">
            <v/>
          </cell>
          <cell r="Y66" t="str">
            <v/>
          </cell>
          <cell r="Z66">
            <v>1603.63</v>
          </cell>
        </row>
        <row r="67">
          <cell r="A67" t="str">
            <v>"17"</v>
          </cell>
          <cell r="B67" t="str">
            <v>Firma</v>
          </cell>
          <cell r="C67" t="str">
            <v>GmbH</v>
          </cell>
          <cell r="D67" t="str">
            <v>Guggenberger</v>
          </cell>
          <cell r="E67" t="str">
            <v>Mintrachinger Str. 5</v>
          </cell>
          <cell r="F67">
            <v>93098</v>
          </cell>
          <cell r="G67" t="str">
            <v>Mangolding</v>
          </cell>
          <cell r="H67" t="str">
            <v>09406</v>
          </cell>
          <cell r="I67" t="str">
            <v>28-0 Fax: -172</v>
          </cell>
          <cell r="J67" t="str">
            <v>R</v>
          </cell>
          <cell r="K67">
            <v>0</v>
          </cell>
          <cell r="L67" t="str">
            <v xml:space="preserve"> </v>
          </cell>
          <cell r="M67">
            <v>0.8</v>
          </cell>
          <cell r="N67">
            <v>2657.66</v>
          </cell>
          <cell r="O67">
            <v>530</v>
          </cell>
          <cell r="P67">
            <v>529684</v>
          </cell>
          <cell r="Q67">
            <v>10</v>
          </cell>
          <cell r="R67">
            <v>42970</v>
          </cell>
          <cell r="S67" t="str">
            <v>Quartierzentrum, Haidhofweg, 93055 Regensburg, Bauteil D, 3.OG</v>
          </cell>
          <cell r="T67">
            <v>413.3</v>
          </cell>
          <cell r="V67">
            <v>0.15551274429385251</v>
          </cell>
          <cell r="W67" t="str">
            <v/>
          </cell>
          <cell r="X67" t="str">
            <v/>
          </cell>
          <cell r="Y67" t="str">
            <v/>
          </cell>
          <cell r="Z67">
            <v>2657.66</v>
          </cell>
        </row>
        <row r="68">
          <cell r="A68" t="str">
            <v>"17"</v>
          </cell>
          <cell r="B68" t="str">
            <v>Firma</v>
          </cell>
          <cell r="C68" t="str">
            <v>GmbH</v>
          </cell>
          <cell r="D68" t="str">
            <v>Guggenberger</v>
          </cell>
          <cell r="E68" t="str">
            <v>Mintrachinger Str. 5</v>
          </cell>
          <cell r="F68">
            <v>93098</v>
          </cell>
          <cell r="G68" t="str">
            <v>Mangolding</v>
          </cell>
          <cell r="H68" t="str">
            <v>09406</v>
          </cell>
          <cell r="I68" t="str">
            <v>28-0 Fax: -172</v>
          </cell>
          <cell r="J68" t="str">
            <v>R</v>
          </cell>
          <cell r="K68">
            <v>0</v>
          </cell>
          <cell r="L68" t="str">
            <v xml:space="preserve"> </v>
          </cell>
          <cell r="M68">
            <v>0.8</v>
          </cell>
          <cell r="N68">
            <v>2475.0300000000002</v>
          </cell>
          <cell r="O68">
            <v>531</v>
          </cell>
          <cell r="P68">
            <v>529653</v>
          </cell>
          <cell r="Q68">
            <v>10</v>
          </cell>
          <cell r="R68">
            <v>42970</v>
          </cell>
          <cell r="S68" t="str">
            <v>Quartierzentrum, Haidhofweg, 93055 Regensburg, Bauteil C, 3.OG</v>
          </cell>
          <cell r="T68">
            <v>366.4</v>
          </cell>
          <cell r="V68">
            <v>0.14803860963301452</v>
          </cell>
          <cell r="W68" t="str">
            <v/>
          </cell>
          <cell r="X68" t="str">
            <v/>
          </cell>
          <cell r="Y68" t="str">
            <v/>
          </cell>
          <cell r="Z68">
            <v>2475.0300000000002</v>
          </cell>
        </row>
        <row r="69">
          <cell r="A69" t="str">
            <v>"17"</v>
          </cell>
          <cell r="B69" t="str">
            <v>Firma</v>
          </cell>
          <cell r="C69" t="str">
            <v>GmbH</v>
          </cell>
          <cell r="D69" t="str">
            <v>Guggenberger</v>
          </cell>
          <cell r="E69" t="str">
            <v>Mintrachinger Str. 5</v>
          </cell>
          <cell r="F69">
            <v>93098</v>
          </cell>
          <cell r="G69" t="str">
            <v>Mangolding</v>
          </cell>
          <cell r="H69" t="str">
            <v>09406</v>
          </cell>
          <cell r="I69" t="str">
            <v>28-0 Fax: -172</v>
          </cell>
          <cell r="J69" t="str">
            <v>R</v>
          </cell>
          <cell r="K69">
            <v>0</v>
          </cell>
          <cell r="L69" t="str">
            <v xml:space="preserve"> </v>
          </cell>
          <cell r="M69">
            <v>0.8</v>
          </cell>
          <cell r="N69">
            <v>2657.66</v>
          </cell>
          <cell r="O69">
            <v>527</v>
          </cell>
          <cell r="P69">
            <v>529180</v>
          </cell>
          <cell r="Q69">
            <v>10</v>
          </cell>
          <cell r="R69">
            <v>42970</v>
          </cell>
          <cell r="S69" t="str">
            <v>Quartierzentrum, Haidhofweg, 93055 Regensburg, Bauteil B, 3.OG</v>
          </cell>
          <cell r="T69">
            <v>413.18</v>
          </cell>
          <cell r="V69">
            <v>0.15546759179127503</v>
          </cell>
          <cell r="W69" t="str">
            <v/>
          </cell>
          <cell r="X69" t="str">
            <v/>
          </cell>
          <cell r="Y69" t="str">
            <v/>
          </cell>
          <cell r="Z69">
            <v>2657.66</v>
          </cell>
        </row>
        <row r="70">
          <cell r="A70" t="str">
            <v>"17"</v>
          </cell>
          <cell r="B70" t="str">
            <v>Firma</v>
          </cell>
          <cell r="C70" t="str">
            <v>GmbH</v>
          </cell>
          <cell r="D70" t="str">
            <v>Guggenberger</v>
          </cell>
          <cell r="E70" t="str">
            <v>Mintrachinger Str. 5</v>
          </cell>
          <cell r="F70">
            <v>93098</v>
          </cell>
          <cell r="G70" t="str">
            <v>Mangolding</v>
          </cell>
          <cell r="H70" t="str">
            <v>09406</v>
          </cell>
          <cell r="I70" t="str">
            <v>28-0 Fax: -172</v>
          </cell>
          <cell r="J70" t="str">
            <v>R</v>
          </cell>
          <cell r="K70">
            <v>0</v>
          </cell>
          <cell r="L70" t="str">
            <v xml:space="preserve"> </v>
          </cell>
          <cell r="M70">
            <v>0.8</v>
          </cell>
          <cell r="N70">
            <v>1180.33</v>
          </cell>
          <cell r="O70">
            <v>529</v>
          </cell>
          <cell r="P70">
            <v>528663</v>
          </cell>
          <cell r="Q70">
            <v>10</v>
          </cell>
          <cell r="R70">
            <v>42970</v>
          </cell>
          <cell r="S70" t="str">
            <v>Quartierzentrum, Haidhofweg, 93055 Regensburg, Bauteil A, 3.OG</v>
          </cell>
          <cell r="T70">
            <v>203.52</v>
          </cell>
          <cell r="V70">
            <v>0.17242635534130288</v>
          </cell>
          <cell r="W70" t="str">
            <v/>
          </cell>
          <cell r="X70" t="str">
            <v/>
          </cell>
          <cell r="Y70" t="str">
            <v/>
          </cell>
          <cell r="Z70">
            <v>1180.33</v>
          </cell>
        </row>
        <row r="71">
          <cell r="A71" t="str">
            <v>"17"</v>
          </cell>
          <cell r="B71" t="str">
            <v>Firma</v>
          </cell>
          <cell r="C71" t="str">
            <v>GmbH</v>
          </cell>
          <cell r="D71" t="str">
            <v>Guggenberger</v>
          </cell>
          <cell r="E71" t="str">
            <v>Mintrachinger Str. 5</v>
          </cell>
          <cell r="F71">
            <v>93098</v>
          </cell>
          <cell r="G71" t="str">
            <v>Mangolding</v>
          </cell>
          <cell r="H71" t="str">
            <v>09406</v>
          </cell>
          <cell r="I71" t="str">
            <v>28-0 Fax: -172</v>
          </cell>
          <cell r="J71" t="str">
            <v>R</v>
          </cell>
          <cell r="K71">
            <v>0</v>
          </cell>
          <cell r="L71" t="str">
            <v xml:space="preserve"> </v>
          </cell>
          <cell r="M71">
            <v>0.8</v>
          </cell>
          <cell r="N71">
            <v>2657.66</v>
          </cell>
          <cell r="O71">
            <v>139</v>
          </cell>
          <cell r="P71">
            <v>532840</v>
          </cell>
          <cell r="Q71">
            <v>10</v>
          </cell>
          <cell r="R71">
            <v>42993</v>
          </cell>
          <cell r="S71" t="str">
            <v>Quartierzentrum, Haidhofweg, 93055 Regensburg,</v>
          </cell>
          <cell r="T71">
            <v>580.62</v>
          </cell>
          <cell r="V71">
            <v>0.21847038372101776</v>
          </cell>
          <cell r="W71" t="str">
            <v/>
          </cell>
          <cell r="X71" t="str">
            <v/>
          </cell>
          <cell r="Y71" t="str">
            <v/>
          </cell>
          <cell r="Z71">
            <v>2657.66</v>
          </cell>
        </row>
        <row r="72">
          <cell r="A72" t="str">
            <v>"17"</v>
          </cell>
          <cell r="B72" t="str">
            <v>Firma</v>
          </cell>
          <cell r="C72" t="str">
            <v>GmbH</v>
          </cell>
          <cell r="D72" t="str">
            <v>Guggenberger</v>
          </cell>
          <cell r="E72" t="str">
            <v>Mintrachinger Str. 5</v>
          </cell>
          <cell r="F72">
            <v>93098</v>
          </cell>
          <cell r="G72" t="str">
            <v>Mangolding</v>
          </cell>
          <cell r="H72" t="str">
            <v>09406</v>
          </cell>
          <cell r="I72" t="str">
            <v>28-0 Fax: -172</v>
          </cell>
          <cell r="J72" t="str">
            <v>R</v>
          </cell>
          <cell r="K72">
            <v>0</v>
          </cell>
          <cell r="L72" t="str">
            <v xml:space="preserve"> </v>
          </cell>
          <cell r="M72">
            <v>0.8</v>
          </cell>
          <cell r="N72">
            <v>2540.2199999999998</v>
          </cell>
          <cell r="O72">
            <v>140</v>
          </cell>
          <cell r="P72">
            <v>531323</v>
          </cell>
          <cell r="Q72">
            <v>10</v>
          </cell>
          <cell r="R72">
            <v>42993</v>
          </cell>
          <cell r="S72" t="str">
            <v>Quartierzentrum, Haidhofweg, 93055 Regensburg,</v>
          </cell>
          <cell r="T72">
            <v>534.85</v>
          </cell>
          <cell r="V72">
            <v>0.21055262929982446</v>
          </cell>
          <cell r="W72" t="str">
            <v/>
          </cell>
          <cell r="X72" t="str">
            <v/>
          </cell>
          <cell r="Y72" t="str">
            <v/>
          </cell>
          <cell r="Z72">
            <v>2540.2199999999998</v>
          </cell>
        </row>
        <row r="73">
          <cell r="A73" t="str">
            <v>"17"</v>
          </cell>
          <cell r="B73" t="str">
            <v>Firma</v>
          </cell>
          <cell r="C73" t="str">
            <v>GmbH</v>
          </cell>
          <cell r="D73" t="str">
            <v>Guggenberger</v>
          </cell>
          <cell r="E73" t="str">
            <v>Mintrachinger Str. 5</v>
          </cell>
          <cell r="F73">
            <v>93098</v>
          </cell>
          <cell r="G73" t="str">
            <v>Mangolding</v>
          </cell>
          <cell r="H73" t="str">
            <v>09406</v>
          </cell>
          <cell r="I73" t="str">
            <v>28-0 Fax: -172</v>
          </cell>
          <cell r="J73" t="str">
            <v>R</v>
          </cell>
          <cell r="K73">
            <v>0</v>
          </cell>
          <cell r="L73" t="str">
            <v xml:space="preserve"> </v>
          </cell>
          <cell r="M73">
            <v>0.8</v>
          </cell>
          <cell r="N73">
            <v>1167.1300000000001</v>
          </cell>
          <cell r="O73">
            <v>141</v>
          </cell>
          <cell r="P73">
            <v>532836</v>
          </cell>
          <cell r="Q73">
            <v>10</v>
          </cell>
          <cell r="R73">
            <v>42993</v>
          </cell>
          <cell r="S73" t="str">
            <v>Quartierzentrum, Haidhofweg, 93055 Regensburg,</v>
          </cell>
          <cell r="T73">
            <v>226.87</v>
          </cell>
          <cell r="V73">
            <v>0.19438280225853161</v>
          </cell>
          <cell r="W73" t="str">
            <v/>
          </cell>
          <cell r="X73" t="str">
            <v/>
          </cell>
          <cell r="Y73" t="str">
            <v/>
          </cell>
          <cell r="Z73">
            <v>1167.1300000000001</v>
          </cell>
        </row>
        <row r="74">
          <cell r="A74" t="str">
            <v>"17"</v>
          </cell>
          <cell r="B74" t="str">
            <v>Firma</v>
          </cell>
          <cell r="C74" t="str">
            <v>GmbH</v>
          </cell>
          <cell r="D74" t="str">
            <v>Guggenberger</v>
          </cell>
          <cell r="E74" t="str">
            <v>Mintrachinger Str. 5</v>
          </cell>
          <cell r="F74">
            <v>93098</v>
          </cell>
          <cell r="G74" t="str">
            <v>Mangolding</v>
          </cell>
          <cell r="H74" t="str">
            <v>09406</v>
          </cell>
          <cell r="I74" t="str">
            <v>28-0 Fax: -172</v>
          </cell>
          <cell r="J74" t="str">
            <v>R</v>
          </cell>
          <cell r="K74">
            <v>0</v>
          </cell>
          <cell r="L74" t="str">
            <v xml:space="preserve"> </v>
          </cell>
          <cell r="M74">
            <v>0.8</v>
          </cell>
          <cell r="N74">
            <v>2657.66</v>
          </cell>
          <cell r="O74">
            <v>138</v>
          </cell>
          <cell r="P74">
            <v>532858</v>
          </cell>
          <cell r="Q74">
            <v>10</v>
          </cell>
          <cell r="R74">
            <v>42993</v>
          </cell>
          <cell r="S74" t="str">
            <v>Quartierzentrum, Haidhofweg, 93055 Regensburg,</v>
          </cell>
          <cell r="T74">
            <v>580.62</v>
          </cell>
          <cell r="V74">
            <v>0.21847038372101776</v>
          </cell>
          <cell r="W74" t="str">
            <v/>
          </cell>
          <cell r="X74" t="str">
            <v/>
          </cell>
          <cell r="Y74" t="str">
            <v/>
          </cell>
          <cell r="Z74">
            <v>2657.66</v>
          </cell>
        </row>
        <row r="75">
          <cell r="A75" t="str">
            <v>"17"</v>
          </cell>
          <cell r="B75" t="str">
            <v>Firma</v>
          </cell>
          <cell r="C75" t="str">
            <v>GmbH</v>
          </cell>
          <cell r="D75" t="str">
            <v>Guggenberger</v>
          </cell>
          <cell r="E75" t="str">
            <v>Mintrachinger Str. 5</v>
          </cell>
          <cell r="F75">
            <v>93098</v>
          </cell>
          <cell r="G75" t="str">
            <v>Mangolding</v>
          </cell>
          <cell r="H75" t="str">
            <v>09406</v>
          </cell>
          <cell r="I75" t="str">
            <v>28-0 Fax: -172</v>
          </cell>
          <cell r="J75" t="str">
            <v>R</v>
          </cell>
          <cell r="K75">
            <v>0</v>
          </cell>
          <cell r="L75" t="str">
            <v xml:space="preserve"> </v>
          </cell>
          <cell r="M75">
            <v>0.75</v>
          </cell>
          <cell r="N75">
            <v>284.79000000000002</v>
          </cell>
          <cell r="O75">
            <v>137</v>
          </cell>
          <cell r="P75">
            <v>535786</v>
          </cell>
          <cell r="Q75">
            <v>5</v>
          </cell>
          <cell r="R75">
            <v>43032</v>
          </cell>
          <cell r="S75">
            <v>0</v>
          </cell>
          <cell r="T75">
            <v>48.47</v>
          </cell>
          <cell r="V75">
            <v>0.17019558271006704</v>
          </cell>
          <cell r="W75" t="str">
            <v/>
          </cell>
          <cell r="X75" t="str">
            <v/>
          </cell>
          <cell r="Y75" t="str">
            <v/>
          </cell>
          <cell r="Z75">
            <v>284.79000000000002</v>
          </cell>
        </row>
        <row r="76">
          <cell r="A76" t="str">
            <v>"17"</v>
          </cell>
          <cell r="B76" t="str">
            <v>Firma</v>
          </cell>
          <cell r="C76" t="str">
            <v>Schreinerei</v>
          </cell>
          <cell r="D76" t="str">
            <v>Heller</v>
          </cell>
          <cell r="E76" t="str">
            <v>Fallhausweg 7</v>
          </cell>
          <cell r="F76">
            <v>91722</v>
          </cell>
          <cell r="G76" t="str">
            <v>Arberg</v>
          </cell>
          <cell r="H76" t="str">
            <v xml:space="preserve"> </v>
          </cell>
          <cell r="I76" t="str">
            <v xml:space="preserve"> </v>
          </cell>
          <cell r="J76" t="str">
            <v>R</v>
          </cell>
          <cell r="K76">
            <v>0</v>
          </cell>
          <cell r="L76" t="str">
            <v xml:space="preserve"> </v>
          </cell>
          <cell r="M76">
            <v>0.75</v>
          </cell>
          <cell r="N76">
            <v>27.03</v>
          </cell>
          <cell r="O76">
            <v>159</v>
          </cell>
          <cell r="P76">
            <v>536579</v>
          </cell>
          <cell r="Q76">
            <v>10</v>
          </cell>
          <cell r="R76">
            <v>43054</v>
          </cell>
          <cell r="S76">
            <v>0</v>
          </cell>
          <cell r="T76">
            <v>3.64</v>
          </cell>
          <cell r="V76">
            <v>0.13466518682944875</v>
          </cell>
          <cell r="W76" t="str">
            <v/>
          </cell>
          <cell r="X76" t="str">
            <v/>
          </cell>
          <cell r="Y76" t="str">
            <v/>
          </cell>
          <cell r="Z76">
            <v>27.03</v>
          </cell>
        </row>
        <row r="77">
          <cell r="A77" t="str">
            <v>"17"</v>
          </cell>
          <cell r="B77" t="str">
            <v>Firma</v>
          </cell>
          <cell r="C77" t="str">
            <v>Baugeschäft</v>
          </cell>
          <cell r="D77" t="str">
            <v>Hirschmann - Bau</v>
          </cell>
          <cell r="E77" t="str">
            <v>Josefstr. 8</v>
          </cell>
          <cell r="F77">
            <v>92353</v>
          </cell>
          <cell r="G77" t="str">
            <v>Postbauer-Heng</v>
          </cell>
          <cell r="H77" t="str">
            <v xml:space="preserve"> </v>
          </cell>
          <cell r="I77" t="str">
            <v xml:space="preserve"> </v>
          </cell>
          <cell r="J77" t="str">
            <v>R</v>
          </cell>
          <cell r="K77">
            <v>0</v>
          </cell>
          <cell r="L77" t="str">
            <v xml:space="preserve"> </v>
          </cell>
          <cell r="M77">
            <v>0.75</v>
          </cell>
          <cell r="N77">
            <v>1726.66</v>
          </cell>
          <cell r="O77">
            <v>235</v>
          </cell>
          <cell r="P77">
            <v>537509</v>
          </cell>
          <cell r="Q77">
            <v>10</v>
          </cell>
          <cell r="R77">
            <v>43054</v>
          </cell>
          <cell r="S77">
            <v>0</v>
          </cell>
          <cell r="T77">
            <v>229.87</v>
          </cell>
          <cell r="V77">
            <v>0.13312985764423801</v>
          </cell>
          <cell r="W77" t="str">
            <v/>
          </cell>
          <cell r="X77" t="str">
            <v/>
          </cell>
          <cell r="Y77" t="str">
            <v/>
          </cell>
          <cell r="Z77">
            <v>1726.66</v>
          </cell>
        </row>
        <row r="78">
          <cell r="A78" t="str">
            <v>"17"</v>
          </cell>
          <cell r="B78" t="str">
            <v>Firma</v>
          </cell>
          <cell r="C78" t="str">
            <v>Bau GmbH</v>
          </cell>
          <cell r="D78" t="str">
            <v>Holzmann</v>
          </cell>
          <cell r="E78" t="str">
            <v>Lindenstr. 1</v>
          </cell>
          <cell r="F78">
            <v>91143</v>
          </cell>
          <cell r="G78" t="str">
            <v>Röttenbach</v>
          </cell>
          <cell r="H78" t="str">
            <v>0172</v>
          </cell>
          <cell r="I78" t="str">
            <v>8100630 Mail: gerald.friede@holzmann-bau.de</v>
          </cell>
          <cell r="J78" t="str">
            <v>R</v>
          </cell>
          <cell r="K78">
            <v>0</v>
          </cell>
          <cell r="L78" t="str">
            <v xml:space="preserve"> </v>
          </cell>
          <cell r="M78">
            <v>0.75</v>
          </cell>
          <cell r="N78">
            <v>1076.8</v>
          </cell>
          <cell r="O78">
            <v>418</v>
          </cell>
          <cell r="P78">
            <v>537161</v>
          </cell>
          <cell r="Q78">
            <v>10</v>
          </cell>
          <cell r="R78">
            <v>43070</v>
          </cell>
          <cell r="S78" t="str">
            <v>Brönner, U² BauPlan, Brunnenweg 1a, 91301 Forchheim</v>
          </cell>
          <cell r="T78">
            <v>143.13999999999999</v>
          </cell>
          <cell r="V78">
            <v>0.13293090638930163</v>
          </cell>
          <cell r="W78" t="str">
            <v/>
          </cell>
          <cell r="X78" t="str">
            <v/>
          </cell>
          <cell r="Y78" t="str">
            <v/>
          </cell>
          <cell r="Z78">
            <v>1076.8</v>
          </cell>
        </row>
        <row r="79">
          <cell r="A79" t="str">
            <v>"17"</v>
          </cell>
          <cell r="B79" t="str">
            <v>Firma</v>
          </cell>
          <cell r="C79" t="str">
            <v>Bau GmbH</v>
          </cell>
          <cell r="D79" t="str">
            <v>Holzmann</v>
          </cell>
          <cell r="E79" t="str">
            <v>Lindenstr. 1</v>
          </cell>
          <cell r="F79">
            <v>91143</v>
          </cell>
          <cell r="G79" t="str">
            <v>Röttenbach</v>
          </cell>
          <cell r="H79" t="str">
            <v>0172</v>
          </cell>
          <cell r="I79" t="str">
            <v>8100630 Mail: gerald.friede@holzmann-bau.de</v>
          </cell>
          <cell r="J79" t="str">
            <v>R</v>
          </cell>
          <cell r="K79">
            <v>0</v>
          </cell>
          <cell r="L79" t="str">
            <v xml:space="preserve"> </v>
          </cell>
          <cell r="M79">
            <v>0.75</v>
          </cell>
          <cell r="N79">
            <v>146.59</v>
          </cell>
          <cell r="O79">
            <v>236</v>
          </cell>
          <cell r="P79">
            <v>540046</v>
          </cell>
          <cell r="Q79">
            <v>10</v>
          </cell>
          <cell r="R79">
            <v>43082</v>
          </cell>
          <cell r="S79" t="str">
            <v>Brönner, U² BauPlan, Brunnenweg 1a, 91301 Forchheim</v>
          </cell>
          <cell r="T79">
            <v>19.47</v>
          </cell>
          <cell r="V79">
            <v>0.13281942833754007</v>
          </cell>
          <cell r="W79" t="str">
            <v/>
          </cell>
          <cell r="X79" t="str">
            <v/>
          </cell>
          <cell r="Y79" t="str">
            <v/>
          </cell>
          <cell r="Z79">
            <v>146.59</v>
          </cell>
        </row>
        <row r="80">
          <cell r="A80" t="str">
            <v>"17"</v>
          </cell>
          <cell r="B80" t="str">
            <v>Firma</v>
          </cell>
          <cell r="C80" t="str">
            <v>GmbH</v>
          </cell>
          <cell r="D80" t="str">
            <v>Huber &amp; Riedel</v>
          </cell>
          <cell r="E80" t="str">
            <v>Alemannenstr. 26</v>
          </cell>
          <cell r="F80">
            <v>91710</v>
          </cell>
          <cell r="G80" t="str">
            <v>Gunzenhausen</v>
          </cell>
          <cell r="H80" t="str">
            <v xml:space="preserve"> </v>
          </cell>
          <cell r="I80" t="str">
            <v xml:space="preserve"> </v>
          </cell>
          <cell r="J80" t="str">
            <v>R</v>
          </cell>
          <cell r="K80">
            <v>0</v>
          </cell>
          <cell r="L80" t="str">
            <v xml:space="preserve"> </v>
          </cell>
          <cell r="M80">
            <v>0.7</v>
          </cell>
          <cell r="N80">
            <v>888.71</v>
          </cell>
          <cell r="O80">
            <v>533</v>
          </cell>
          <cell r="P80">
            <v>532249</v>
          </cell>
          <cell r="Q80">
            <v>5</v>
          </cell>
          <cell r="R80">
            <v>42977</v>
          </cell>
          <cell r="S80">
            <v>0</v>
          </cell>
          <cell r="T80">
            <v>74.67</v>
          </cell>
          <cell r="V80">
            <v>8.4020659157655483E-2</v>
          </cell>
          <cell r="W80" t="str">
            <v/>
          </cell>
          <cell r="X80" t="str">
            <v/>
          </cell>
          <cell r="Y80" t="str">
            <v/>
          </cell>
          <cell r="Z80">
            <v>888.71</v>
          </cell>
        </row>
        <row r="81">
          <cell r="A81" t="str">
            <v>"17"</v>
          </cell>
          <cell r="B81" t="str">
            <v>Firma</v>
          </cell>
          <cell r="C81" t="str">
            <v>GmbH</v>
          </cell>
          <cell r="D81" t="str">
            <v>Huber &amp; Riedel</v>
          </cell>
          <cell r="E81" t="str">
            <v>Alemannenstr. 26</v>
          </cell>
          <cell r="F81">
            <v>91710</v>
          </cell>
          <cell r="G81" t="str">
            <v>Gunzenhausen</v>
          </cell>
          <cell r="H81" t="str">
            <v xml:space="preserve"> </v>
          </cell>
          <cell r="I81" t="str">
            <v xml:space="preserve"> </v>
          </cell>
          <cell r="J81" t="str">
            <v>R</v>
          </cell>
          <cell r="K81">
            <v>0</v>
          </cell>
          <cell r="L81" t="str">
            <v xml:space="preserve"> </v>
          </cell>
          <cell r="M81">
            <v>0.7</v>
          </cell>
          <cell r="N81">
            <v>38.36</v>
          </cell>
          <cell r="O81">
            <v>149</v>
          </cell>
          <cell r="P81">
            <v>533959</v>
          </cell>
          <cell r="Q81">
            <v>5</v>
          </cell>
          <cell r="R81">
            <v>42999</v>
          </cell>
          <cell r="S81">
            <v>0</v>
          </cell>
          <cell r="T81">
            <v>2.72</v>
          </cell>
          <cell r="V81">
            <v>7.0907194994786246E-2</v>
          </cell>
          <cell r="W81" t="str">
            <v/>
          </cell>
          <cell r="X81" t="str">
            <v/>
          </cell>
          <cell r="Y81" t="str">
            <v/>
          </cell>
          <cell r="Z81">
            <v>38.36</v>
          </cell>
        </row>
        <row r="82">
          <cell r="A82" t="str">
            <v>"17"</v>
          </cell>
          <cell r="B82" t="str">
            <v>Firma</v>
          </cell>
          <cell r="C82" t="str">
            <v>GmbH</v>
          </cell>
          <cell r="D82" t="str">
            <v>Huber &amp; Riedel</v>
          </cell>
          <cell r="E82" t="str">
            <v>Alemannenstr. 26</v>
          </cell>
          <cell r="F82">
            <v>91710</v>
          </cell>
          <cell r="G82" t="str">
            <v>Gunzenhausen</v>
          </cell>
          <cell r="H82" t="str">
            <v xml:space="preserve"> </v>
          </cell>
          <cell r="I82" t="str">
            <v xml:space="preserve"> </v>
          </cell>
          <cell r="J82" t="str">
            <v>R</v>
          </cell>
          <cell r="K82">
            <v>0</v>
          </cell>
          <cell r="L82" t="str">
            <v xml:space="preserve"> </v>
          </cell>
          <cell r="M82">
            <v>0.7</v>
          </cell>
          <cell r="N82">
            <v>2666.14</v>
          </cell>
          <cell r="O82">
            <v>150</v>
          </cell>
          <cell r="P82">
            <v>532898</v>
          </cell>
          <cell r="Q82">
            <v>5</v>
          </cell>
          <cell r="R82">
            <v>42999</v>
          </cell>
          <cell r="S82">
            <v>0</v>
          </cell>
          <cell r="T82">
            <v>162.46</v>
          </cell>
          <cell r="V82">
            <v>6.0934534570577695E-2</v>
          </cell>
          <cell r="W82" t="str">
            <v/>
          </cell>
          <cell r="X82" t="str">
            <v/>
          </cell>
          <cell r="Y82" t="str">
            <v/>
          </cell>
          <cell r="Z82">
            <v>2666.14</v>
          </cell>
        </row>
        <row r="83">
          <cell r="A83" t="str">
            <v>"17"</v>
          </cell>
          <cell r="B83" t="str">
            <v>Firma</v>
          </cell>
          <cell r="C83" t="str">
            <v>GmbH</v>
          </cell>
          <cell r="D83" t="str">
            <v>Huber &amp; Riedel</v>
          </cell>
          <cell r="E83" t="str">
            <v>Alemannenstr. 26</v>
          </cell>
          <cell r="F83">
            <v>91710</v>
          </cell>
          <cell r="G83" t="str">
            <v>Gunzenhausen</v>
          </cell>
          <cell r="H83" t="str">
            <v xml:space="preserve"> </v>
          </cell>
          <cell r="I83" t="str">
            <v xml:space="preserve"> </v>
          </cell>
          <cell r="J83" t="str">
            <v>R</v>
          </cell>
          <cell r="K83">
            <v>0</v>
          </cell>
          <cell r="L83" t="str">
            <v xml:space="preserve"> </v>
          </cell>
          <cell r="M83">
            <v>0.7</v>
          </cell>
          <cell r="N83">
            <v>100.86</v>
          </cell>
          <cell r="O83">
            <v>158</v>
          </cell>
          <cell r="P83">
            <v>536511</v>
          </cell>
          <cell r="Q83">
            <v>5</v>
          </cell>
          <cell r="R83">
            <v>43032</v>
          </cell>
          <cell r="S83">
            <v>0</v>
          </cell>
          <cell r="T83">
            <v>6.15</v>
          </cell>
          <cell r="V83">
            <v>6.0975609756097567E-2</v>
          </cell>
          <cell r="W83" t="str">
            <v/>
          </cell>
          <cell r="X83" t="str">
            <v/>
          </cell>
          <cell r="Y83" t="str">
            <v/>
          </cell>
          <cell r="Z83">
            <v>100.86</v>
          </cell>
        </row>
        <row r="84">
          <cell r="A84" t="str">
            <v>"17"</v>
          </cell>
          <cell r="B84" t="str">
            <v>Firma</v>
          </cell>
          <cell r="C84" t="str">
            <v>GmbH</v>
          </cell>
          <cell r="D84" t="str">
            <v>Huber &amp; Riedel</v>
          </cell>
          <cell r="E84" t="str">
            <v>Alemannenstr. 26</v>
          </cell>
          <cell r="F84">
            <v>91710</v>
          </cell>
          <cell r="G84" t="str">
            <v>Gunzenhausen</v>
          </cell>
          <cell r="H84" t="str">
            <v xml:space="preserve"> </v>
          </cell>
          <cell r="I84" t="str">
            <v xml:space="preserve"> </v>
          </cell>
          <cell r="J84" t="str">
            <v>R</v>
          </cell>
          <cell r="K84">
            <v>0</v>
          </cell>
          <cell r="L84" t="str">
            <v xml:space="preserve"> </v>
          </cell>
          <cell r="M84">
            <v>0.7</v>
          </cell>
          <cell r="N84">
            <v>76.92</v>
          </cell>
          <cell r="O84">
            <v>152</v>
          </cell>
          <cell r="P84">
            <v>536392</v>
          </cell>
          <cell r="Q84">
            <v>5</v>
          </cell>
          <cell r="R84">
            <v>43032</v>
          </cell>
          <cell r="S84">
            <v>0</v>
          </cell>
          <cell r="T84">
            <v>5.45</v>
          </cell>
          <cell r="V84">
            <v>7.085283411336453E-2</v>
          </cell>
          <cell r="W84" t="str">
            <v/>
          </cell>
          <cell r="X84" t="str">
            <v/>
          </cell>
          <cell r="Y84" t="str">
            <v/>
          </cell>
          <cell r="Z84">
            <v>76.92</v>
          </cell>
        </row>
        <row r="85">
          <cell r="A85" t="str">
            <v>"17"</v>
          </cell>
          <cell r="B85" t="str">
            <v>Firma</v>
          </cell>
          <cell r="C85" t="str">
            <v>GmbH</v>
          </cell>
          <cell r="D85" t="str">
            <v>Huber &amp; Riedel</v>
          </cell>
          <cell r="E85" t="str">
            <v>Alemannenstr. 26</v>
          </cell>
          <cell r="F85">
            <v>91710</v>
          </cell>
          <cell r="G85" t="str">
            <v>Gunzenhausen</v>
          </cell>
          <cell r="H85" t="str">
            <v xml:space="preserve"> </v>
          </cell>
          <cell r="I85" t="str">
            <v xml:space="preserve"> </v>
          </cell>
          <cell r="J85" t="str">
            <v>R</v>
          </cell>
          <cell r="K85">
            <v>0</v>
          </cell>
          <cell r="L85" t="str">
            <v xml:space="preserve"> </v>
          </cell>
          <cell r="M85">
            <v>0.7</v>
          </cell>
          <cell r="N85">
            <v>1658.54</v>
          </cell>
          <cell r="O85">
            <v>151</v>
          </cell>
          <cell r="P85">
            <v>536634</v>
          </cell>
          <cell r="Q85">
            <v>5</v>
          </cell>
          <cell r="R85">
            <v>43039</v>
          </cell>
          <cell r="S85">
            <v>0</v>
          </cell>
          <cell r="T85">
            <v>101.05</v>
          </cell>
          <cell r="V85">
            <v>6.0927080444246141E-2</v>
          </cell>
          <cell r="W85" t="str">
            <v/>
          </cell>
          <cell r="X85" t="str">
            <v/>
          </cell>
          <cell r="Y85" t="str">
            <v/>
          </cell>
          <cell r="Z85">
            <v>1658.54</v>
          </cell>
        </row>
        <row r="86">
          <cell r="A86" t="str">
            <v>"17"</v>
          </cell>
          <cell r="B86" t="str">
            <v>Firma</v>
          </cell>
          <cell r="C86" t="str">
            <v>GmbH</v>
          </cell>
          <cell r="D86" t="str">
            <v>Huber &amp; Riedel</v>
          </cell>
          <cell r="E86" t="str">
            <v>Alemannenstr. 26</v>
          </cell>
          <cell r="F86">
            <v>91710</v>
          </cell>
          <cell r="G86" t="str">
            <v>Gunzenhausen</v>
          </cell>
          <cell r="H86" t="str">
            <v xml:space="preserve"> </v>
          </cell>
          <cell r="I86" t="str">
            <v xml:space="preserve"> </v>
          </cell>
          <cell r="J86" t="str">
            <v>R</v>
          </cell>
          <cell r="K86">
            <v>0</v>
          </cell>
          <cell r="L86" t="str">
            <v xml:space="preserve"> </v>
          </cell>
          <cell r="M86">
            <v>0.7</v>
          </cell>
          <cell r="N86">
            <v>243.6</v>
          </cell>
          <cell r="O86">
            <v>153</v>
          </cell>
          <cell r="P86">
            <v>537940</v>
          </cell>
          <cell r="Q86">
            <v>5</v>
          </cell>
          <cell r="R86">
            <v>43054</v>
          </cell>
          <cell r="S86">
            <v>0</v>
          </cell>
          <cell r="T86">
            <v>13.16</v>
          </cell>
          <cell r="V86">
            <v>5.4022988505747126E-2</v>
          </cell>
          <cell r="W86" t="str">
            <v/>
          </cell>
          <cell r="X86" t="str">
            <v/>
          </cell>
          <cell r="Y86" t="str">
            <v/>
          </cell>
          <cell r="Z86">
            <v>243.6</v>
          </cell>
        </row>
        <row r="87">
          <cell r="A87" t="str">
            <v>"17"</v>
          </cell>
          <cell r="B87" t="str">
            <v>Firma</v>
          </cell>
          <cell r="C87" t="str">
            <v>GmbH</v>
          </cell>
          <cell r="D87" t="str">
            <v>Huber &amp; Riedel</v>
          </cell>
          <cell r="E87" t="str">
            <v>Alemannenstr. 26</v>
          </cell>
          <cell r="F87">
            <v>91710</v>
          </cell>
          <cell r="G87" t="str">
            <v>Gunzenhausen</v>
          </cell>
          <cell r="H87" t="str">
            <v xml:space="preserve"> </v>
          </cell>
          <cell r="I87" t="str">
            <v xml:space="preserve"> </v>
          </cell>
          <cell r="J87" t="str">
            <v>R</v>
          </cell>
          <cell r="K87">
            <v>0</v>
          </cell>
          <cell r="L87" t="str">
            <v xml:space="preserve"> </v>
          </cell>
          <cell r="M87">
            <v>0.7</v>
          </cell>
          <cell r="N87">
            <v>663.44</v>
          </cell>
          <cell r="O87">
            <v>154</v>
          </cell>
          <cell r="P87">
            <v>537694</v>
          </cell>
          <cell r="Q87">
            <v>5</v>
          </cell>
          <cell r="R87">
            <v>43054</v>
          </cell>
          <cell r="S87">
            <v>0</v>
          </cell>
          <cell r="T87">
            <v>40.61</v>
          </cell>
          <cell r="V87">
            <v>6.1211262510551062E-2</v>
          </cell>
          <cell r="W87" t="str">
            <v/>
          </cell>
          <cell r="X87" t="str">
            <v/>
          </cell>
          <cell r="Y87" t="str">
            <v/>
          </cell>
          <cell r="Z87">
            <v>663.44</v>
          </cell>
        </row>
        <row r="88">
          <cell r="A88" t="str">
            <v>"17"</v>
          </cell>
          <cell r="B88" t="str">
            <v>Firma</v>
          </cell>
          <cell r="C88" t="str">
            <v>GmbH</v>
          </cell>
          <cell r="D88" t="str">
            <v>Huber &amp; Riedel</v>
          </cell>
          <cell r="E88" t="str">
            <v>Alemannenstr. 26</v>
          </cell>
          <cell r="F88">
            <v>91710</v>
          </cell>
          <cell r="G88" t="str">
            <v>Gunzenhausen</v>
          </cell>
          <cell r="H88" t="str">
            <v xml:space="preserve"> </v>
          </cell>
          <cell r="I88" t="str">
            <v xml:space="preserve"> </v>
          </cell>
          <cell r="J88" t="str">
            <v>R</v>
          </cell>
          <cell r="K88">
            <v>0</v>
          </cell>
          <cell r="L88" t="str">
            <v xml:space="preserve"> </v>
          </cell>
          <cell r="M88">
            <v>0.7</v>
          </cell>
          <cell r="N88">
            <v>118.78</v>
          </cell>
          <cell r="O88">
            <v>155</v>
          </cell>
          <cell r="P88">
            <v>537627</v>
          </cell>
          <cell r="Q88">
            <v>5</v>
          </cell>
          <cell r="R88">
            <v>43054</v>
          </cell>
          <cell r="S88">
            <v>0</v>
          </cell>
          <cell r="T88">
            <v>7.27</v>
          </cell>
          <cell r="V88">
            <v>6.1205590166694725E-2</v>
          </cell>
          <cell r="W88" t="str">
            <v/>
          </cell>
          <cell r="X88" t="str">
            <v/>
          </cell>
          <cell r="Y88" t="str">
            <v/>
          </cell>
          <cell r="Z88">
            <v>118.78</v>
          </cell>
        </row>
        <row r="89">
          <cell r="A89" t="str">
            <v>"17"</v>
          </cell>
          <cell r="B89" t="str">
            <v>Firma</v>
          </cell>
          <cell r="C89" t="str">
            <v>GmbH</v>
          </cell>
          <cell r="D89" t="str">
            <v>Huber &amp; Riedel</v>
          </cell>
          <cell r="E89" t="str">
            <v>Alemannenstr. 26</v>
          </cell>
          <cell r="F89">
            <v>91710</v>
          </cell>
          <cell r="G89" t="str">
            <v>Gunzenhausen</v>
          </cell>
          <cell r="H89" t="str">
            <v xml:space="preserve"> </v>
          </cell>
          <cell r="I89" t="str">
            <v xml:space="preserve"> </v>
          </cell>
          <cell r="J89" t="str">
            <v>R</v>
          </cell>
          <cell r="K89">
            <v>0</v>
          </cell>
          <cell r="L89" t="str">
            <v xml:space="preserve"> </v>
          </cell>
          <cell r="M89">
            <v>0.7</v>
          </cell>
          <cell r="N89">
            <v>279.12</v>
          </cell>
          <cell r="O89">
            <v>157</v>
          </cell>
          <cell r="P89">
            <v>536944</v>
          </cell>
          <cell r="Q89">
            <v>5</v>
          </cell>
          <cell r="R89">
            <v>43054</v>
          </cell>
          <cell r="S89">
            <v>0</v>
          </cell>
          <cell r="T89">
            <v>16.940000000000001</v>
          </cell>
          <cell r="V89">
            <v>6.0690742333046721E-2</v>
          </cell>
          <cell r="W89" t="str">
            <v/>
          </cell>
          <cell r="X89" t="str">
            <v/>
          </cell>
          <cell r="Y89" t="str">
            <v/>
          </cell>
          <cell r="Z89">
            <v>279.12</v>
          </cell>
        </row>
        <row r="90">
          <cell r="A90" t="str">
            <v>"17"</v>
          </cell>
          <cell r="B90" t="str">
            <v>Firma</v>
          </cell>
          <cell r="C90" t="str">
            <v>GmbH</v>
          </cell>
          <cell r="D90" t="str">
            <v>Huber &amp; Riedel</v>
          </cell>
          <cell r="E90" t="str">
            <v>Alemannenstr. 26</v>
          </cell>
          <cell r="F90">
            <v>91710</v>
          </cell>
          <cell r="G90" t="str">
            <v>Gunzenhausen</v>
          </cell>
          <cell r="H90" t="str">
            <v xml:space="preserve"> </v>
          </cell>
          <cell r="I90" t="str">
            <v xml:space="preserve"> </v>
          </cell>
          <cell r="J90" t="str">
            <v>R</v>
          </cell>
          <cell r="K90">
            <v>0</v>
          </cell>
          <cell r="L90" t="str">
            <v xml:space="preserve"> </v>
          </cell>
          <cell r="M90">
            <v>0.7</v>
          </cell>
          <cell r="N90">
            <v>1701.31</v>
          </cell>
          <cell r="O90">
            <v>156</v>
          </cell>
          <cell r="P90">
            <v>536979</v>
          </cell>
          <cell r="Q90">
            <v>5</v>
          </cell>
          <cell r="R90">
            <v>43054</v>
          </cell>
          <cell r="S90">
            <v>0</v>
          </cell>
          <cell r="T90">
            <v>104.13</v>
          </cell>
          <cell r="V90">
            <v>6.1205776724994269E-2</v>
          </cell>
          <cell r="W90" t="str">
            <v/>
          </cell>
          <cell r="X90" t="str">
            <v/>
          </cell>
          <cell r="Y90" t="str">
            <v/>
          </cell>
          <cell r="Z90">
            <v>1701.31</v>
          </cell>
        </row>
        <row r="91">
          <cell r="A91" t="str">
            <v>"17"</v>
          </cell>
          <cell r="B91" t="str">
            <v>Firma</v>
          </cell>
          <cell r="C91" t="str">
            <v>GmbH</v>
          </cell>
          <cell r="D91" t="str">
            <v>Huber &amp; Riedel</v>
          </cell>
          <cell r="E91" t="str">
            <v>Alemannenstr. 26</v>
          </cell>
          <cell r="F91">
            <v>91710</v>
          </cell>
          <cell r="G91" t="str">
            <v>Gunzenhausen</v>
          </cell>
          <cell r="H91" t="str">
            <v xml:space="preserve"> </v>
          </cell>
          <cell r="I91" t="str">
            <v xml:space="preserve"> </v>
          </cell>
          <cell r="J91" t="str">
            <v>R</v>
          </cell>
          <cell r="K91">
            <v>0</v>
          </cell>
          <cell r="L91" t="str">
            <v xml:space="preserve"> </v>
          </cell>
          <cell r="M91">
            <v>0.7</v>
          </cell>
          <cell r="N91">
            <v>629.91999999999996</v>
          </cell>
          <cell r="O91">
            <v>241</v>
          </cell>
          <cell r="P91">
            <v>538311</v>
          </cell>
          <cell r="Q91">
            <v>5</v>
          </cell>
          <cell r="R91">
            <v>43070</v>
          </cell>
          <cell r="S91">
            <v>0</v>
          </cell>
          <cell r="T91">
            <v>38.520000000000003</v>
          </cell>
          <cell r="V91">
            <v>6.1150622301244614E-2</v>
          </cell>
          <cell r="W91" t="str">
            <v/>
          </cell>
          <cell r="X91" t="str">
            <v/>
          </cell>
          <cell r="Y91" t="str">
            <v/>
          </cell>
          <cell r="Z91">
            <v>629.91999999999996</v>
          </cell>
        </row>
        <row r="92">
          <cell r="A92" t="str">
            <v>"17"</v>
          </cell>
          <cell r="B92" t="str">
            <v>Firma</v>
          </cell>
          <cell r="C92" t="str">
            <v>GmbH</v>
          </cell>
          <cell r="D92" t="str">
            <v>Huber &amp; Riedel</v>
          </cell>
          <cell r="E92" t="str">
            <v>Alemannenstr. 26</v>
          </cell>
          <cell r="F92">
            <v>91710</v>
          </cell>
          <cell r="G92" t="str">
            <v>Gunzenhausen</v>
          </cell>
          <cell r="H92" t="str">
            <v xml:space="preserve"> </v>
          </cell>
          <cell r="I92" t="str">
            <v xml:space="preserve"> </v>
          </cell>
          <cell r="J92" t="str">
            <v>R</v>
          </cell>
          <cell r="K92">
            <v>0</v>
          </cell>
          <cell r="L92" t="str">
            <v xml:space="preserve"> </v>
          </cell>
          <cell r="M92">
            <v>0.7</v>
          </cell>
          <cell r="N92">
            <v>692.73</v>
          </cell>
          <cell r="O92">
            <v>240</v>
          </cell>
          <cell r="P92">
            <v>538310</v>
          </cell>
          <cell r="Q92">
            <v>5</v>
          </cell>
          <cell r="R92">
            <v>43070</v>
          </cell>
          <cell r="S92">
            <v>0</v>
          </cell>
          <cell r="T92">
            <v>42.41</v>
          </cell>
          <cell r="V92">
            <v>6.1221543747203087E-2</v>
          </cell>
          <cell r="W92" t="str">
            <v/>
          </cell>
          <cell r="X92" t="str">
            <v/>
          </cell>
          <cell r="Y92" t="str">
            <v/>
          </cell>
          <cell r="Z92">
            <v>692.73</v>
          </cell>
        </row>
        <row r="93">
          <cell r="A93" t="str">
            <v>"17"</v>
          </cell>
          <cell r="B93" t="str">
            <v>Firma</v>
          </cell>
          <cell r="C93" t="str">
            <v>GmbH</v>
          </cell>
          <cell r="D93" t="str">
            <v>Huber &amp; Riedel</v>
          </cell>
          <cell r="E93" t="str">
            <v>Alemannenstr. 26</v>
          </cell>
          <cell r="F93">
            <v>91710</v>
          </cell>
          <cell r="G93" t="str">
            <v>Gunzenhausen</v>
          </cell>
          <cell r="H93" t="str">
            <v xml:space="preserve"> </v>
          </cell>
          <cell r="I93" t="str">
            <v xml:space="preserve"> </v>
          </cell>
          <cell r="J93" t="str">
            <v>R</v>
          </cell>
          <cell r="K93">
            <v>0</v>
          </cell>
          <cell r="L93" t="str">
            <v xml:space="preserve"> </v>
          </cell>
          <cell r="M93">
            <v>0.7</v>
          </cell>
          <cell r="N93">
            <v>1553.9</v>
          </cell>
          <cell r="O93">
            <v>238</v>
          </cell>
          <cell r="P93">
            <v>537695</v>
          </cell>
          <cell r="Q93">
            <v>5</v>
          </cell>
          <cell r="R93">
            <v>43070</v>
          </cell>
          <cell r="S93">
            <v>0</v>
          </cell>
          <cell r="T93">
            <v>94.67</v>
          </cell>
          <cell r="V93">
            <v>6.0924126391659693E-2</v>
          </cell>
          <cell r="W93" t="str">
            <v/>
          </cell>
          <cell r="X93" t="str">
            <v/>
          </cell>
          <cell r="Y93" t="str">
            <v/>
          </cell>
          <cell r="Z93">
            <v>1553.9</v>
          </cell>
        </row>
        <row r="94">
          <cell r="A94" t="str">
            <v>"17"</v>
          </cell>
          <cell r="B94" t="str">
            <v>Firma</v>
          </cell>
          <cell r="C94" t="str">
            <v>GmbH</v>
          </cell>
          <cell r="D94" t="str">
            <v>Huber &amp; Riedel</v>
          </cell>
          <cell r="E94" t="str">
            <v>Alemannenstr. 26</v>
          </cell>
          <cell r="F94">
            <v>91710</v>
          </cell>
          <cell r="G94" t="str">
            <v>Gunzenhausen</v>
          </cell>
          <cell r="H94" t="str">
            <v xml:space="preserve"> </v>
          </cell>
          <cell r="I94" t="str">
            <v xml:space="preserve"> </v>
          </cell>
          <cell r="J94" t="str">
            <v>R</v>
          </cell>
          <cell r="K94">
            <v>0</v>
          </cell>
          <cell r="L94" t="str">
            <v xml:space="preserve"> </v>
          </cell>
          <cell r="M94">
            <v>0.7</v>
          </cell>
          <cell r="N94">
            <v>1323.48</v>
          </cell>
          <cell r="O94">
            <v>242</v>
          </cell>
          <cell r="P94">
            <v>538319</v>
          </cell>
          <cell r="Q94">
            <v>5</v>
          </cell>
          <cell r="R94">
            <v>43070</v>
          </cell>
          <cell r="S94">
            <v>0</v>
          </cell>
          <cell r="T94">
            <v>80.97</v>
          </cell>
          <cell r="V94">
            <v>6.1179617372381902E-2</v>
          </cell>
          <cell r="W94" t="str">
            <v/>
          </cell>
          <cell r="X94" t="str">
            <v/>
          </cell>
          <cell r="Y94" t="str">
            <v/>
          </cell>
          <cell r="Z94">
            <v>1323.48</v>
          </cell>
        </row>
        <row r="95">
          <cell r="A95" t="str">
            <v>"17"</v>
          </cell>
          <cell r="B95" t="str">
            <v>Firma</v>
          </cell>
          <cell r="C95" t="str">
            <v>GmbH</v>
          </cell>
          <cell r="D95" t="str">
            <v>Huber &amp; Riedel</v>
          </cell>
          <cell r="E95" t="str">
            <v>Alemannenstr. 26</v>
          </cell>
          <cell r="F95">
            <v>91710</v>
          </cell>
          <cell r="G95" t="str">
            <v>Gunzenhausen</v>
          </cell>
          <cell r="H95" t="str">
            <v xml:space="preserve"> </v>
          </cell>
          <cell r="I95" t="str">
            <v xml:space="preserve"> </v>
          </cell>
          <cell r="J95" t="str">
            <v>R</v>
          </cell>
          <cell r="K95">
            <v>0</v>
          </cell>
          <cell r="L95" t="str">
            <v xml:space="preserve"> </v>
          </cell>
          <cell r="M95">
            <v>0.7</v>
          </cell>
          <cell r="N95">
            <v>93.74</v>
          </cell>
          <cell r="O95">
            <v>237</v>
          </cell>
          <cell r="P95">
            <v>538203</v>
          </cell>
          <cell r="Q95">
            <v>5</v>
          </cell>
          <cell r="R95">
            <v>43070</v>
          </cell>
          <cell r="S95">
            <v>0</v>
          </cell>
          <cell r="T95">
            <v>6.67</v>
          </cell>
          <cell r="V95">
            <v>7.1154256454021764E-2</v>
          </cell>
          <cell r="W95" t="str">
            <v/>
          </cell>
          <cell r="X95" t="str">
            <v/>
          </cell>
          <cell r="Y95" t="str">
            <v/>
          </cell>
          <cell r="Z95">
            <v>93.74</v>
          </cell>
        </row>
        <row r="96">
          <cell r="A96" t="str">
            <v>"17"</v>
          </cell>
          <cell r="B96" t="str">
            <v>Firma</v>
          </cell>
          <cell r="C96" t="str">
            <v>GmbH</v>
          </cell>
          <cell r="D96" t="str">
            <v>Huber &amp; Riedel</v>
          </cell>
          <cell r="E96" t="str">
            <v>Alemannenstr. 26</v>
          </cell>
          <cell r="F96">
            <v>91710</v>
          </cell>
          <cell r="G96" t="str">
            <v>Gunzenhausen</v>
          </cell>
          <cell r="H96" t="str">
            <v xml:space="preserve"> </v>
          </cell>
          <cell r="I96" t="str">
            <v xml:space="preserve"> </v>
          </cell>
          <cell r="J96" t="str">
            <v>R</v>
          </cell>
          <cell r="K96">
            <v>0</v>
          </cell>
          <cell r="L96" t="str">
            <v xml:space="preserve"> </v>
          </cell>
          <cell r="M96">
            <v>0.7</v>
          </cell>
          <cell r="N96">
            <v>1821.15</v>
          </cell>
          <cell r="O96">
            <v>239</v>
          </cell>
          <cell r="P96">
            <v>538532</v>
          </cell>
          <cell r="Q96">
            <v>5</v>
          </cell>
          <cell r="R96">
            <v>43070</v>
          </cell>
          <cell r="S96">
            <v>0</v>
          </cell>
          <cell r="T96">
            <v>111.65</v>
          </cell>
          <cell r="V96">
            <v>6.1307415643961236E-2</v>
          </cell>
          <cell r="W96" t="str">
            <v/>
          </cell>
          <cell r="X96" t="str">
            <v/>
          </cell>
          <cell r="Y96" t="str">
            <v/>
          </cell>
          <cell r="Z96">
            <v>1821.15</v>
          </cell>
        </row>
        <row r="97">
          <cell r="A97" t="str">
            <v>"17"</v>
          </cell>
          <cell r="B97" t="str">
            <v>Firma</v>
          </cell>
          <cell r="C97" t="str">
            <v>GmbH</v>
          </cell>
          <cell r="D97" t="str">
            <v>Huber &amp; Riedel</v>
          </cell>
          <cell r="E97" t="str">
            <v>Alemannenstr. 26</v>
          </cell>
          <cell r="F97">
            <v>91710</v>
          </cell>
          <cell r="G97" t="str">
            <v>Gunzenhausen</v>
          </cell>
          <cell r="H97" t="str">
            <v xml:space="preserve"> </v>
          </cell>
          <cell r="I97" t="str">
            <v xml:space="preserve"> </v>
          </cell>
          <cell r="J97" t="str">
            <v>R</v>
          </cell>
          <cell r="K97">
            <v>0</v>
          </cell>
          <cell r="L97" t="str">
            <v xml:space="preserve"> </v>
          </cell>
          <cell r="M97">
            <v>0.7</v>
          </cell>
          <cell r="N97">
            <v>711.65</v>
          </cell>
          <cell r="O97">
            <v>244</v>
          </cell>
          <cell r="P97">
            <v>539681</v>
          </cell>
          <cell r="Q97">
            <v>5</v>
          </cell>
          <cell r="R97">
            <v>43082</v>
          </cell>
          <cell r="S97">
            <v>0</v>
          </cell>
          <cell r="T97">
            <v>50.69</v>
          </cell>
          <cell r="V97">
            <v>7.1228834398932059E-2</v>
          </cell>
          <cell r="W97" t="str">
            <v/>
          </cell>
          <cell r="X97" t="str">
            <v/>
          </cell>
          <cell r="Y97" t="str">
            <v/>
          </cell>
          <cell r="Z97">
            <v>711.65</v>
          </cell>
        </row>
        <row r="98">
          <cell r="A98" t="str">
            <v>"17"</v>
          </cell>
          <cell r="B98" t="str">
            <v>Firma</v>
          </cell>
          <cell r="C98" t="str">
            <v>GmbH</v>
          </cell>
          <cell r="D98" t="str">
            <v>Huber &amp; Riedel</v>
          </cell>
          <cell r="E98" t="str">
            <v>Alemannenstr. 26</v>
          </cell>
          <cell r="F98">
            <v>91710</v>
          </cell>
          <cell r="G98" t="str">
            <v>Gunzenhausen</v>
          </cell>
          <cell r="H98" t="str">
            <v xml:space="preserve"> </v>
          </cell>
          <cell r="I98" t="str">
            <v xml:space="preserve"> </v>
          </cell>
          <cell r="J98" t="str">
            <v>R</v>
          </cell>
          <cell r="K98">
            <v>0</v>
          </cell>
          <cell r="L98" t="str">
            <v xml:space="preserve"> </v>
          </cell>
          <cell r="M98">
            <v>0.7</v>
          </cell>
          <cell r="N98">
            <v>604.09</v>
          </cell>
          <cell r="O98">
            <v>243</v>
          </cell>
          <cell r="P98">
            <v>539027</v>
          </cell>
          <cell r="Q98">
            <v>5</v>
          </cell>
          <cell r="R98">
            <v>43082</v>
          </cell>
          <cell r="S98">
            <v>0</v>
          </cell>
          <cell r="T98">
            <v>36.979999999999997</v>
          </cell>
          <cell r="V98">
            <v>6.121604396695856E-2</v>
          </cell>
          <cell r="W98" t="str">
            <v/>
          </cell>
          <cell r="X98" t="str">
            <v/>
          </cell>
          <cell r="Y98" t="str">
            <v/>
          </cell>
          <cell r="Z98">
            <v>604.09</v>
          </cell>
        </row>
        <row r="99">
          <cell r="A99" t="str">
            <v>"17"</v>
          </cell>
          <cell r="B99" t="str">
            <v>Firma</v>
          </cell>
          <cell r="C99" t="str">
            <v>GmbH</v>
          </cell>
          <cell r="D99" t="str">
            <v>Huber &amp; Riedel</v>
          </cell>
          <cell r="E99" t="str">
            <v>Alemannenstr. 26</v>
          </cell>
          <cell r="F99">
            <v>91710</v>
          </cell>
          <cell r="G99" t="str">
            <v>Gunzenhausen</v>
          </cell>
          <cell r="H99" t="str">
            <v xml:space="preserve"> </v>
          </cell>
          <cell r="I99" t="str">
            <v xml:space="preserve"> </v>
          </cell>
          <cell r="J99" t="str">
            <v>R</v>
          </cell>
          <cell r="K99">
            <v>0</v>
          </cell>
          <cell r="L99" t="str">
            <v xml:space="preserve"> </v>
          </cell>
          <cell r="M99">
            <v>0.7</v>
          </cell>
          <cell r="N99">
            <v>406</v>
          </cell>
          <cell r="O99">
            <v>243</v>
          </cell>
          <cell r="P99">
            <v>540365</v>
          </cell>
          <cell r="Q99">
            <v>5</v>
          </cell>
          <cell r="R99">
            <v>43089</v>
          </cell>
          <cell r="S99">
            <v>0</v>
          </cell>
          <cell r="T99">
            <v>21.94</v>
          </cell>
          <cell r="V99">
            <v>5.4039408866995077E-2</v>
          </cell>
          <cell r="W99" t="str">
            <v/>
          </cell>
          <cell r="X99" t="str">
            <v/>
          </cell>
          <cell r="Y99" t="str">
            <v/>
          </cell>
          <cell r="Z99">
            <v>406</v>
          </cell>
        </row>
        <row r="100">
          <cell r="A100" t="str">
            <v>"17"</v>
          </cell>
          <cell r="B100" t="str">
            <v>Firma</v>
          </cell>
          <cell r="C100" t="str">
            <v>GmbH</v>
          </cell>
          <cell r="D100" t="str">
            <v>Huber &amp; Riedel</v>
          </cell>
          <cell r="E100" t="str">
            <v>Alemannenstr. 26</v>
          </cell>
          <cell r="F100">
            <v>91710</v>
          </cell>
          <cell r="G100" t="str">
            <v>Gunzenhausen</v>
          </cell>
          <cell r="H100" t="str">
            <v xml:space="preserve"> </v>
          </cell>
          <cell r="I100" t="str">
            <v xml:space="preserve"> </v>
          </cell>
          <cell r="J100" t="str">
            <v>R</v>
          </cell>
          <cell r="K100">
            <v>0</v>
          </cell>
          <cell r="L100" t="str">
            <v xml:space="preserve"> </v>
          </cell>
          <cell r="M100">
            <v>0.7</v>
          </cell>
          <cell r="N100">
            <v>711.65</v>
          </cell>
          <cell r="O100">
            <v>0</v>
          </cell>
          <cell r="P100">
            <v>539681</v>
          </cell>
          <cell r="Q100">
            <v>5</v>
          </cell>
          <cell r="R100">
            <v>43089</v>
          </cell>
          <cell r="S100">
            <v>0</v>
          </cell>
          <cell r="T100">
            <v>35.582500000000003</v>
          </cell>
          <cell r="V100">
            <v>0.05</v>
          </cell>
          <cell r="W100" t="str">
            <v/>
          </cell>
          <cell r="X100" t="str">
            <v/>
          </cell>
          <cell r="Y100" t="str">
            <v/>
          </cell>
          <cell r="Z100">
            <v>711.65</v>
          </cell>
        </row>
        <row r="101">
          <cell r="A101" t="str">
            <v>"17"</v>
          </cell>
          <cell r="B101" t="str">
            <v>Firma</v>
          </cell>
          <cell r="C101" t="str">
            <v>Massivbau</v>
          </cell>
          <cell r="D101" t="str">
            <v>KDM GmbH &amp; Co. KG</v>
          </cell>
          <cell r="E101" t="str">
            <v>Fohlenhof 6</v>
          </cell>
          <cell r="F101">
            <v>91575</v>
          </cell>
          <cell r="G101" t="str">
            <v>Windsbach</v>
          </cell>
          <cell r="H101" t="str">
            <v>09871</v>
          </cell>
          <cell r="I101" t="str">
            <v>656250 Fax: 656251 Mobil: 0151/12585544 Mail: kdm.massivbau@vr-web.de</v>
          </cell>
          <cell r="J101" t="str">
            <v>R</v>
          </cell>
          <cell r="K101">
            <v>0</v>
          </cell>
          <cell r="L101" t="str">
            <v xml:space="preserve"> </v>
          </cell>
          <cell r="M101">
            <v>0.75</v>
          </cell>
          <cell r="N101">
            <v>2131.1</v>
          </cell>
          <cell r="O101">
            <v>245</v>
          </cell>
          <cell r="P101">
            <v>537185</v>
          </cell>
          <cell r="Q101">
            <v>10</v>
          </cell>
          <cell r="R101">
            <v>43070</v>
          </cell>
          <cell r="S101" t="str">
            <v>Frauenschläger-Schuh, Wernsbach, 91564 Neuendettelsau</v>
          </cell>
          <cell r="T101">
            <v>351.07</v>
          </cell>
          <cell r="V101">
            <v>0.16473652104546949</v>
          </cell>
          <cell r="W101" t="str">
            <v/>
          </cell>
          <cell r="X101" t="str">
            <v/>
          </cell>
          <cell r="Y101" t="str">
            <v/>
          </cell>
          <cell r="Z101">
            <v>2131.1</v>
          </cell>
        </row>
        <row r="102">
          <cell r="A102" t="str">
            <v>"17"</v>
          </cell>
          <cell r="B102" t="str">
            <v>Firma</v>
          </cell>
          <cell r="C102" t="str">
            <v>Massivbau</v>
          </cell>
          <cell r="D102" t="str">
            <v>KDM GmbH &amp; Co. KG</v>
          </cell>
          <cell r="E102" t="str">
            <v>Fohlenhof 6</v>
          </cell>
          <cell r="F102">
            <v>91575</v>
          </cell>
          <cell r="G102" t="str">
            <v>Windsbach</v>
          </cell>
          <cell r="H102" t="str">
            <v>09871</v>
          </cell>
          <cell r="I102" t="str">
            <v>656250 Fax: 656251 Mobil: 0151/12585544 Mail: kdm.massivbau@vr-web.de</v>
          </cell>
          <cell r="J102" t="str">
            <v>R</v>
          </cell>
          <cell r="K102">
            <v>0</v>
          </cell>
          <cell r="L102" t="str">
            <v xml:space="preserve"> </v>
          </cell>
          <cell r="M102">
            <v>0.75</v>
          </cell>
          <cell r="N102">
            <v>1014.22</v>
          </cell>
          <cell r="O102">
            <v>246</v>
          </cell>
          <cell r="P102">
            <v>537210</v>
          </cell>
          <cell r="Q102">
            <v>10</v>
          </cell>
          <cell r="R102">
            <v>43070</v>
          </cell>
          <cell r="S102" t="str">
            <v>Wellhöfer-Wolf, Lohwasen 3, 91639 Wolframs-Eschenbach</v>
          </cell>
          <cell r="T102">
            <v>135.06</v>
          </cell>
          <cell r="V102">
            <v>0.13316637415945259</v>
          </cell>
          <cell r="W102" t="str">
            <v/>
          </cell>
          <cell r="X102" t="str">
            <v/>
          </cell>
          <cell r="Y102" t="str">
            <v/>
          </cell>
          <cell r="Z102">
            <v>1014.22</v>
          </cell>
        </row>
        <row r="103">
          <cell r="A103" t="str">
            <v>"17"</v>
          </cell>
          <cell r="B103" t="str">
            <v>Firma</v>
          </cell>
          <cell r="C103" t="str">
            <v>Massivbau</v>
          </cell>
          <cell r="D103" t="str">
            <v>KDM GmbH &amp; Co. KG</v>
          </cell>
          <cell r="E103" t="str">
            <v>Fohlenhof 6</v>
          </cell>
          <cell r="F103">
            <v>91575</v>
          </cell>
          <cell r="G103" t="str">
            <v>Windsbach</v>
          </cell>
          <cell r="H103" t="str">
            <v>09871</v>
          </cell>
          <cell r="I103" t="str">
            <v>656250 Fax: 656251 Mobil: 0151/12585544 Mail: kdm.massivbau@vr-web.de</v>
          </cell>
          <cell r="J103" t="str">
            <v>R</v>
          </cell>
          <cell r="K103">
            <v>0</v>
          </cell>
          <cell r="L103" t="str">
            <v xml:space="preserve"> </v>
          </cell>
          <cell r="M103">
            <v>0.75</v>
          </cell>
          <cell r="N103">
            <v>465.94</v>
          </cell>
          <cell r="O103">
            <v>313</v>
          </cell>
          <cell r="P103">
            <v>539288</v>
          </cell>
          <cell r="Q103">
            <v>10</v>
          </cell>
          <cell r="R103">
            <v>43082</v>
          </cell>
          <cell r="S103" t="str">
            <v>Kriebel, Flurstr. 9, 91560 Heilsbronn</v>
          </cell>
          <cell r="T103">
            <v>62</v>
          </cell>
          <cell r="V103">
            <v>0.13306434304846118</v>
          </cell>
          <cell r="W103" t="str">
            <v/>
          </cell>
          <cell r="X103" t="str">
            <v/>
          </cell>
          <cell r="Y103" t="str">
            <v/>
          </cell>
          <cell r="Z103">
            <v>465.94</v>
          </cell>
        </row>
        <row r="104">
          <cell r="A104" t="str">
            <v>"15"</v>
          </cell>
          <cell r="B104" t="str">
            <v>Firma</v>
          </cell>
          <cell r="C104" t="str">
            <v>Reinhold</v>
          </cell>
          <cell r="D104" t="str">
            <v>Lutz</v>
          </cell>
          <cell r="E104" t="str">
            <v>Steinweg 3</v>
          </cell>
          <cell r="F104">
            <v>91586</v>
          </cell>
          <cell r="G104" t="str">
            <v>Lichtenau</v>
          </cell>
          <cell r="H104" t="str">
            <v>0171</v>
          </cell>
          <cell r="I104">
            <v>5324107</v>
          </cell>
          <cell r="J104" t="str">
            <v>R</v>
          </cell>
          <cell r="K104">
            <v>0</v>
          </cell>
          <cell r="L104" t="str">
            <v xml:space="preserve"> </v>
          </cell>
          <cell r="M104">
            <v>1</v>
          </cell>
          <cell r="N104">
            <v>2638.4</v>
          </cell>
          <cell r="O104">
            <v>546</v>
          </cell>
          <cell r="P104">
            <v>476328</v>
          </cell>
          <cell r="Q104">
            <v>20</v>
          </cell>
          <cell r="R104">
            <v>42145</v>
          </cell>
          <cell r="S104" t="str">
            <v>Gasthaus Klosterbräu</v>
          </cell>
          <cell r="T104">
            <v>281.5</v>
          </cell>
          <cell r="V104">
            <v>0.10669345057610673</v>
          </cell>
          <cell r="W104" t="str">
            <v/>
          </cell>
          <cell r="X104" t="str">
            <v/>
          </cell>
          <cell r="Y104" t="str">
            <v/>
          </cell>
          <cell r="Z104">
            <v>2638.4</v>
          </cell>
        </row>
        <row r="105">
          <cell r="A105" t="str">
            <v>"17"</v>
          </cell>
          <cell r="B105" t="str">
            <v>Herrn</v>
          </cell>
          <cell r="C105" t="str">
            <v>Erich</v>
          </cell>
          <cell r="D105" t="str">
            <v>Maderer</v>
          </cell>
          <cell r="E105" t="str">
            <v>Untere Bergstr. 9</v>
          </cell>
          <cell r="F105">
            <v>91448</v>
          </cell>
          <cell r="G105" t="str">
            <v>Emskirchen</v>
          </cell>
          <cell r="H105" t="str">
            <v>09104</v>
          </cell>
          <cell r="I105">
            <v>2400</v>
          </cell>
          <cell r="J105" t="str">
            <v>R</v>
          </cell>
          <cell r="K105">
            <v>0</v>
          </cell>
          <cell r="L105" t="str">
            <v xml:space="preserve"> </v>
          </cell>
          <cell r="M105">
            <v>0.7</v>
          </cell>
          <cell r="N105">
            <v>90.99</v>
          </cell>
          <cell r="O105">
            <v>162</v>
          </cell>
          <cell r="P105">
            <v>535100</v>
          </cell>
          <cell r="Q105">
            <v>5</v>
          </cell>
          <cell r="R105">
            <v>43021</v>
          </cell>
          <cell r="S105">
            <v>0</v>
          </cell>
          <cell r="T105">
            <v>6.55</v>
          </cell>
          <cell r="V105">
            <v>7.1985932520057153E-2</v>
          </cell>
          <cell r="W105" t="str">
            <v/>
          </cell>
          <cell r="X105" t="str">
            <v/>
          </cell>
          <cell r="Y105" t="str">
            <v/>
          </cell>
          <cell r="Z105">
            <v>90.99</v>
          </cell>
        </row>
        <row r="106">
          <cell r="A106" t="str">
            <v>"17"</v>
          </cell>
          <cell r="B106" t="str">
            <v>Firma</v>
          </cell>
          <cell r="C106" t="str">
            <v>Hans</v>
          </cell>
          <cell r="D106" t="str">
            <v>Mayer</v>
          </cell>
          <cell r="E106" t="str">
            <v>Hauptstr. 45</v>
          </cell>
          <cell r="F106">
            <v>85123</v>
          </cell>
          <cell r="G106" t="str">
            <v>Karlskron</v>
          </cell>
          <cell r="H106" t="str">
            <v xml:space="preserve"> </v>
          </cell>
          <cell r="I106" t="str">
            <v xml:space="preserve"> </v>
          </cell>
          <cell r="J106" t="str">
            <v>R</v>
          </cell>
          <cell r="K106">
            <v>0</v>
          </cell>
          <cell r="L106" t="str">
            <v xml:space="preserve"> </v>
          </cell>
          <cell r="M106">
            <v>0.75</v>
          </cell>
          <cell r="N106">
            <v>1293.1300000000001</v>
          </cell>
          <cell r="O106">
            <v>247</v>
          </cell>
          <cell r="P106">
            <v>536889</v>
          </cell>
          <cell r="Q106">
            <v>10</v>
          </cell>
          <cell r="R106">
            <v>43039</v>
          </cell>
          <cell r="S106">
            <v>0</v>
          </cell>
          <cell r="T106">
            <v>173.28</v>
          </cell>
          <cell r="V106">
            <v>0.13400044852412363</v>
          </cell>
          <cell r="W106" t="str">
            <v/>
          </cell>
          <cell r="X106" t="str">
            <v/>
          </cell>
          <cell r="Y106" t="str">
            <v/>
          </cell>
          <cell r="Z106">
            <v>1293.1300000000001</v>
          </cell>
        </row>
        <row r="107">
          <cell r="A107" t="str">
            <v>"17"</v>
          </cell>
          <cell r="B107" t="str">
            <v>Firma</v>
          </cell>
          <cell r="C107" t="str">
            <v>Hans</v>
          </cell>
          <cell r="D107" t="str">
            <v>Mayer</v>
          </cell>
          <cell r="E107" t="str">
            <v>Hauptstr. 45</v>
          </cell>
          <cell r="F107">
            <v>85123</v>
          </cell>
          <cell r="G107" t="str">
            <v>Karlskron</v>
          </cell>
          <cell r="H107" t="str">
            <v xml:space="preserve"> </v>
          </cell>
          <cell r="I107" t="str">
            <v xml:space="preserve"> </v>
          </cell>
          <cell r="J107" t="str">
            <v>R</v>
          </cell>
          <cell r="K107">
            <v>0</v>
          </cell>
          <cell r="L107" t="str">
            <v xml:space="preserve"> </v>
          </cell>
          <cell r="M107">
            <v>0.75</v>
          </cell>
          <cell r="N107">
            <v>1554.84</v>
          </cell>
          <cell r="O107">
            <v>248</v>
          </cell>
          <cell r="P107">
            <v>538402</v>
          </cell>
          <cell r="Q107">
            <v>10</v>
          </cell>
          <cell r="R107">
            <v>43070</v>
          </cell>
          <cell r="S107">
            <v>0</v>
          </cell>
          <cell r="T107">
            <v>207.26</v>
          </cell>
          <cell r="V107">
            <v>0.13329988937768517</v>
          </cell>
          <cell r="W107" t="str">
            <v/>
          </cell>
          <cell r="X107" t="str">
            <v/>
          </cell>
          <cell r="Y107" t="str">
            <v/>
          </cell>
          <cell r="Z107">
            <v>1554.84</v>
          </cell>
        </row>
        <row r="108">
          <cell r="A108" t="str">
            <v>"17"</v>
          </cell>
          <cell r="B108" t="str">
            <v>Firma</v>
          </cell>
          <cell r="C108" t="str">
            <v>Bau GmbH</v>
          </cell>
          <cell r="D108" t="str">
            <v>Metzger K-H</v>
          </cell>
          <cell r="E108" t="str">
            <v>Kreuzbergstr. 10</v>
          </cell>
          <cell r="F108">
            <v>91171</v>
          </cell>
          <cell r="G108" t="str">
            <v>Greding-Kleinnottersdorf</v>
          </cell>
          <cell r="H108" t="str">
            <v>08469</v>
          </cell>
          <cell r="I108" t="str">
            <v>9019762 Fax: 905191 Mobil: 0175/9366798 Mail: david.meffert@metzgerbau.com</v>
          </cell>
          <cell r="J108" t="str">
            <v>R</v>
          </cell>
          <cell r="K108">
            <v>0</v>
          </cell>
          <cell r="L108" t="str">
            <v xml:space="preserve"> </v>
          </cell>
          <cell r="M108">
            <v>0.75</v>
          </cell>
          <cell r="N108">
            <v>1068.0999999999999</v>
          </cell>
          <cell r="O108">
            <v>160</v>
          </cell>
          <cell r="P108">
            <v>532890</v>
          </cell>
          <cell r="Q108">
            <v>10</v>
          </cell>
          <cell r="R108">
            <v>43009</v>
          </cell>
          <cell r="S108">
            <v>0</v>
          </cell>
          <cell r="T108">
            <v>141.86000000000001</v>
          </cell>
          <cell r="V108">
            <v>0.13281527946821461</v>
          </cell>
          <cell r="W108" t="str">
            <v/>
          </cell>
          <cell r="X108" t="str">
            <v/>
          </cell>
          <cell r="Y108" t="str">
            <v/>
          </cell>
          <cell r="Z108">
            <v>1068.0999999999999</v>
          </cell>
        </row>
        <row r="109">
          <cell r="A109" t="str">
            <v>"17"</v>
          </cell>
          <cell r="B109" t="str">
            <v>Firma</v>
          </cell>
          <cell r="C109" t="str">
            <v>Bau GmbH</v>
          </cell>
          <cell r="D109" t="str">
            <v>Metzger K-H</v>
          </cell>
          <cell r="E109" t="str">
            <v>Kreuzbergstr. 10</v>
          </cell>
          <cell r="F109">
            <v>91171</v>
          </cell>
          <cell r="G109" t="str">
            <v>Greding-Kleinnottersdorf</v>
          </cell>
          <cell r="H109" t="str">
            <v>08469</v>
          </cell>
          <cell r="I109" t="str">
            <v>9019762 Fax: 905191 Mobil: 0175/9366798 Mail: david.meffert@metzgerbau.com</v>
          </cell>
          <cell r="J109" t="str">
            <v>R</v>
          </cell>
          <cell r="K109">
            <v>0</v>
          </cell>
          <cell r="L109" t="str">
            <v xml:space="preserve"> </v>
          </cell>
          <cell r="M109">
            <v>0.75</v>
          </cell>
          <cell r="N109">
            <v>954.43</v>
          </cell>
          <cell r="O109">
            <v>249</v>
          </cell>
          <cell r="P109">
            <v>537630</v>
          </cell>
          <cell r="Q109">
            <v>10</v>
          </cell>
          <cell r="R109">
            <v>43054</v>
          </cell>
          <cell r="S109" t="str">
            <v>Leonhardt, Gartenstr. 5A, 90552 Röthenbch</v>
          </cell>
          <cell r="T109">
            <v>127.04</v>
          </cell>
          <cell r="V109">
            <v>0.13310562325157424</v>
          </cell>
          <cell r="W109" t="str">
            <v/>
          </cell>
          <cell r="X109" t="str">
            <v/>
          </cell>
          <cell r="Y109" t="str">
            <v/>
          </cell>
          <cell r="Z109">
            <v>954.43</v>
          </cell>
        </row>
        <row r="110">
          <cell r="A110" t="str">
            <v>"17"</v>
          </cell>
          <cell r="B110" t="str">
            <v>Firma</v>
          </cell>
          <cell r="C110" t="str">
            <v>Bau GmbH</v>
          </cell>
          <cell r="D110" t="str">
            <v>Metzger K-H</v>
          </cell>
          <cell r="E110" t="str">
            <v>Kreuzbergstr. 10</v>
          </cell>
          <cell r="F110">
            <v>91171</v>
          </cell>
          <cell r="G110" t="str">
            <v>Greding-Kleinnottersdorf</v>
          </cell>
          <cell r="H110" t="str">
            <v>08469</v>
          </cell>
          <cell r="I110" t="str">
            <v>9019762 Fax: 905191 Mobil: 0175/9366798 Mail: david.meffert@metzgerbau.com</v>
          </cell>
          <cell r="J110" t="str">
            <v>R</v>
          </cell>
          <cell r="K110">
            <v>0</v>
          </cell>
          <cell r="L110" t="str">
            <v xml:space="preserve"> </v>
          </cell>
          <cell r="M110">
            <v>0.75</v>
          </cell>
          <cell r="N110">
            <v>1354.7</v>
          </cell>
          <cell r="O110">
            <v>250</v>
          </cell>
          <cell r="P110">
            <v>537622</v>
          </cell>
          <cell r="Q110">
            <v>10</v>
          </cell>
          <cell r="R110">
            <v>43070</v>
          </cell>
          <cell r="S110" t="str">
            <v>Schuhmann, Am Weingarten 10, 90562 Kalchreuth</v>
          </cell>
          <cell r="T110">
            <v>166.58</v>
          </cell>
          <cell r="V110">
            <v>0.12296449398390788</v>
          </cell>
          <cell r="W110" t="str">
            <v/>
          </cell>
          <cell r="X110" t="str">
            <v/>
          </cell>
          <cell r="Y110" t="str">
            <v/>
          </cell>
          <cell r="Z110">
            <v>1354.7</v>
          </cell>
        </row>
        <row r="111">
          <cell r="A111" t="str">
            <v>"17"</v>
          </cell>
          <cell r="B111" t="str">
            <v>Firma</v>
          </cell>
          <cell r="C111" t="str">
            <v>Bau GmbH</v>
          </cell>
          <cell r="D111" t="str">
            <v>Metzger K-H</v>
          </cell>
          <cell r="E111" t="str">
            <v>Kreuzbergstr. 10</v>
          </cell>
          <cell r="F111">
            <v>91171</v>
          </cell>
          <cell r="G111" t="str">
            <v>Greding-Kleinnottersdorf</v>
          </cell>
          <cell r="H111" t="str">
            <v>08469</v>
          </cell>
          <cell r="I111" t="str">
            <v>9019762 Fax: 905191 Mobil: 0175/9366798 Mail: david.meffert@metzgerbau.com</v>
          </cell>
          <cell r="J111" t="str">
            <v>R</v>
          </cell>
          <cell r="K111">
            <v>0</v>
          </cell>
          <cell r="L111" t="str">
            <v xml:space="preserve"> </v>
          </cell>
          <cell r="M111">
            <v>0.75</v>
          </cell>
          <cell r="N111">
            <v>1183.06</v>
          </cell>
          <cell r="O111">
            <v>251</v>
          </cell>
          <cell r="P111">
            <v>540043</v>
          </cell>
          <cell r="Q111">
            <v>10</v>
          </cell>
          <cell r="R111">
            <v>43089</v>
          </cell>
          <cell r="S111" t="str">
            <v>KMH-Melerski, Lerchenweg 9, 91171 Greding</v>
          </cell>
          <cell r="T111">
            <v>145.18</v>
          </cell>
          <cell r="V111">
            <v>0.12271566953493485</v>
          </cell>
          <cell r="W111" t="str">
            <v/>
          </cell>
          <cell r="X111" t="str">
            <v/>
          </cell>
          <cell r="Y111" t="str">
            <v/>
          </cell>
          <cell r="Z111">
            <v>1183.06</v>
          </cell>
        </row>
        <row r="112">
          <cell r="A112" t="str">
            <v>"17"</v>
          </cell>
          <cell r="B112" t="str">
            <v>Firma</v>
          </cell>
          <cell r="C112" t="str">
            <v xml:space="preserve"> </v>
          </cell>
          <cell r="D112" t="str">
            <v>Müller-Bau</v>
          </cell>
          <cell r="E112" t="str">
            <v>Gundelhalmer Str. 9</v>
          </cell>
          <cell r="F112">
            <v>91738</v>
          </cell>
          <cell r="G112" t="str">
            <v>Pfofeld</v>
          </cell>
          <cell r="H112" t="str">
            <v>0162</v>
          </cell>
          <cell r="I112" t="str">
            <v>6060804 Mail: mueller-bau53@gmx.de</v>
          </cell>
          <cell r="J112" t="str">
            <v>R</v>
          </cell>
          <cell r="K112">
            <v>0</v>
          </cell>
          <cell r="L112" t="str">
            <v xml:space="preserve"> </v>
          </cell>
          <cell r="M112">
            <v>0.75</v>
          </cell>
          <cell r="N112">
            <v>1626.96</v>
          </cell>
          <cell r="O112">
            <v>161</v>
          </cell>
          <cell r="P112">
            <v>532918</v>
          </cell>
          <cell r="Q112">
            <v>10</v>
          </cell>
          <cell r="R112">
            <v>43017</v>
          </cell>
          <cell r="S112" t="str">
            <v>KMH-Rothbauer, Brombach 54, 91729 Haundorf</v>
          </cell>
          <cell r="T112">
            <v>216.57</v>
          </cell>
          <cell r="V112">
            <v>0.13311329104587696</v>
          </cell>
          <cell r="W112" t="str">
            <v/>
          </cell>
          <cell r="X112" t="str">
            <v/>
          </cell>
          <cell r="Y112" t="str">
            <v/>
          </cell>
          <cell r="Z112">
            <v>1626.96</v>
          </cell>
        </row>
        <row r="113">
          <cell r="A113" t="str">
            <v>"17"</v>
          </cell>
          <cell r="B113" t="str">
            <v>Firma</v>
          </cell>
          <cell r="C113" t="str">
            <v>mbH &amp; Co. KG</v>
          </cell>
          <cell r="D113" t="str">
            <v>Raab Baugesellschaft</v>
          </cell>
          <cell r="E113" t="str">
            <v>Frankenstr. 7</v>
          </cell>
          <cell r="F113">
            <v>96250</v>
          </cell>
          <cell r="G113" t="str">
            <v>Ebensfeld</v>
          </cell>
          <cell r="H113" t="str">
            <v>09573</v>
          </cell>
          <cell r="I113" t="str">
            <v>338-30</v>
          </cell>
          <cell r="J113" t="str">
            <v>R</v>
          </cell>
          <cell r="K113">
            <v>0</v>
          </cell>
          <cell r="L113" t="str">
            <v xml:space="preserve"> </v>
          </cell>
          <cell r="M113">
            <v>0.8</v>
          </cell>
          <cell r="N113">
            <v>1394.84</v>
          </cell>
          <cell r="O113">
            <v>252</v>
          </cell>
          <cell r="P113">
            <v>538864</v>
          </cell>
          <cell r="Q113">
            <v>10</v>
          </cell>
          <cell r="R113">
            <v>43082</v>
          </cell>
          <cell r="S113">
            <v>0</v>
          </cell>
          <cell r="T113">
            <v>161.65</v>
          </cell>
          <cell r="V113">
            <v>0.1158914284075593</v>
          </cell>
          <cell r="W113" t="str">
            <v/>
          </cell>
          <cell r="X113" t="str">
            <v/>
          </cell>
          <cell r="Y113" t="str">
            <v/>
          </cell>
          <cell r="Z113">
            <v>1394.84</v>
          </cell>
        </row>
        <row r="114">
          <cell r="A114" t="str">
            <v>"17"</v>
          </cell>
          <cell r="B114">
            <v>0</v>
          </cell>
          <cell r="C114">
            <v>0</v>
          </cell>
          <cell r="D114" t="str">
            <v>Rechnungslauf</v>
          </cell>
          <cell r="E114">
            <v>0</v>
          </cell>
          <cell r="F114" t="str">
            <v/>
          </cell>
          <cell r="G114">
            <v>0</v>
          </cell>
          <cell r="H114" t="str">
            <v/>
          </cell>
          <cell r="I114">
            <v>0</v>
          </cell>
          <cell r="J114" t="str">
            <v>R</v>
          </cell>
          <cell r="K114">
            <v>0</v>
          </cell>
          <cell r="L114" t="str">
            <v xml:space="preserve"> </v>
          </cell>
          <cell r="M114">
            <v>0</v>
          </cell>
          <cell r="N114">
            <v>22700.7</v>
          </cell>
          <cell r="O114">
            <v>104</v>
          </cell>
          <cell r="P114">
            <v>0</v>
          </cell>
          <cell r="Q114">
            <v>0</v>
          </cell>
          <cell r="R114">
            <v>43083</v>
          </cell>
          <cell r="S114">
            <v>0</v>
          </cell>
          <cell r="T114">
            <v>230.66</v>
          </cell>
          <cell r="V114">
            <v>1.0160920147836851E-2</v>
          </cell>
          <cell r="W114">
            <v>227.00700000000001</v>
          </cell>
          <cell r="X114">
            <v>3.6529999999999916</v>
          </cell>
          <cell r="Y114">
            <v>182.64999999999958</v>
          </cell>
          <cell r="Z114">
            <v>22700.7</v>
          </cell>
        </row>
        <row r="115">
          <cell r="A115" t="str">
            <v>"17"</v>
          </cell>
          <cell r="B115">
            <v>0</v>
          </cell>
          <cell r="C115">
            <v>0</v>
          </cell>
          <cell r="D115" t="str">
            <v>Rechnungslauf</v>
          </cell>
          <cell r="E115">
            <v>0</v>
          </cell>
          <cell r="F115" t="str">
            <v/>
          </cell>
          <cell r="G115">
            <v>0</v>
          </cell>
          <cell r="H115" t="str">
            <v/>
          </cell>
          <cell r="I115">
            <v>0</v>
          </cell>
          <cell r="J115" t="str">
            <v>R</v>
          </cell>
          <cell r="K115">
            <v>0</v>
          </cell>
          <cell r="L115" t="str">
            <v xml:space="preserve"> </v>
          </cell>
          <cell r="M115">
            <v>0</v>
          </cell>
          <cell r="N115">
            <v>17828.62</v>
          </cell>
          <cell r="O115">
            <v>103</v>
          </cell>
          <cell r="P115">
            <v>0</v>
          </cell>
          <cell r="Q115">
            <v>0</v>
          </cell>
          <cell r="R115">
            <v>43081</v>
          </cell>
          <cell r="S115">
            <v>0</v>
          </cell>
          <cell r="T115">
            <v>264.43</v>
          </cell>
          <cell r="V115">
            <v>1.4831770490368858E-2</v>
          </cell>
          <cell r="W115">
            <v>178.28619999999998</v>
          </cell>
          <cell r="X115">
            <v>86.143800000000027</v>
          </cell>
          <cell r="Y115">
            <v>4307.1900000000014</v>
          </cell>
          <cell r="Z115">
            <v>17828.62</v>
          </cell>
        </row>
        <row r="116">
          <cell r="A116" t="str">
            <v>"17"</v>
          </cell>
          <cell r="B116">
            <v>0</v>
          </cell>
          <cell r="C116">
            <v>0</v>
          </cell>
          <cell r="D116" t="str">
            <v>Rechnungslauf</v>
          </cell>
          <cell r="E116">
            <v>0</v>
          </cell>
          <cell r="F116" t="str">
            <v/>
          </cell>
          <cell r="G116">
            <v>0</v>
          </cell>
          <cell r="H116" t="str">
            <v/>
          </cell>
          <cell r="I116">
            <v>0</v>
          </cell>
          <cell r="J116" t="str">
            <v>R</v>
          </cell>
          <cell r="K116">
            <v>0</v>
          </cell>
          <cell r="L116" t="str">
            <v xml:space="preserve"> </v>
          </cell>
          <cell r="M116">
            <v>0</v>
          </cell>
          <cell r="N116">
            <v>20364.79</v>
          </cell>
          <cell r="O116">
            <v>102</v>
          </cell>
          <cell r="P116">
            <v>0</v>
          </cell>
          <cell r="Q116">
            <v>0</v>
          </cell>
          <cell r="R116">
            <v>43075</v>
          </cell>
          <cell r="S116">
            <v>0</v>
          </cell>
          <cell r="T116">
            <v>276.39999999999998</v>
          </cell>
          <cell r="V116">
            <v>1.357244538244686E-2</v>
          </cell>
          <cell r="W116">
            <v>203.64790000000002</v>
          </cell>
          <cell r="X116">
            <v>72.752099999999956</v>
          </cell>
          <cell r="Y116">
            <v>3637.6049999999977</v>
          </cell>
          <cell r="Z116">
            <v>20364.79</v>
          </cell>
        </row>
        <row r="117">
          <cell r="A117" t="str">
            <v>"17"</v>
          </cell>
          <cell r="B117">
            <v>0</v>
          </cell>
          <cell r="C117">
            <v>0</v>
          </cell>
          <cell r="D117" t="str">
            <v>Rechnungslauf</v>
          </cell>
          <cell r="E117">
            <v>0</v>
          </cell>
          <cell r="F117" t="str">
            <v/>
          </cell>
          <cell r="G117">
            <v>0</v>
          </cell>
          <cell r="H117" t="str">
            <v/>
          </cell>
          <cell r="I117">
            <v>0</v>
          </cell>
          <cell r="J117" t="str">
            <v>R</v>
          </cell>
          <cell r="K117">
            <v>0</v>
          </cell>
          <cell r="L117" t="str">
            <v xml:space="preserve"> </v>
          </cell>
          <cell r="M117">
            <v>0</v>
          </cell>
          <cell r="N117">
            <v>7904.87</v>
          </cell>
          <cell r="O117">
            <v>101</v>
          </cell>
          <cell r="P117">
            <v>0</v>
          </cell>
          <cell r="Q117">
            <v>0</v>
          </cell>
          <cell r="R117">
            <v>43070</v>
          </cell>
          <cell r="S117">
            <v>0</v>
          </cell>
          <cell r="T117">
            <v>95.66</v>
          </cell>
          <cell r="V117">
            <v>1.2101400782049547E-2</v>
          </cell>
          <cell r="W117">
            <v>79.048699999999997</v>
          </cell>
          <cell r="X117">
            <v>16.6113</v>
          </cell>
          <cell r="Y117">
            <v>830.56500000000005</v>
          </cell>
          <cell r="Z117">
            <v>7904.87</v>
          </cell>
        </row>
        <row r="118">
          <cell r="A118" t="str">
            <v>"17"</v>
          </cell>
          <cell r="B118">
            <v>0</v>
          </cell>
          <cell r="C118">
            <v>0</v>
          </cell>
          <cell r="D118" t="str">
            <v>Rechnungslauf</v>
          </cell>
          <cell r="E118">
            <v>0</v>
          </cell>
          <cell r="F118" t="str">
            <v/>
          </cell>
          <cell r="G118">
            <v>0</v>
          </cell>
          <cell r="H118" t="str">
            <v/>
          </cell>
          <cell r="I118">
            <v>0</v>
          </cell>
          <cell r="J118" t="str">
            <v>R</v>
          </cell>
          <cell r="K118">
            <v>0</v>
          </cell>
          <cell r="L118" t="str">
            <v xml:space="preserve"> </v>
          </cell>
          <cell r="M118">
            <v>0</v>
          </cell>
          <cell r="N118">
            <v>19520.009999999998</v>
          </cell>
          <cell r="O118">
            <v>105</v>
          </cell>
          <cell r="P118">
            <v>0</v>
          </cell>
          <cell r="Q118">
            <v>0</v>
          </cell>
          <cell r="R118">
            <v>43088</v>
          </cell>
          <cell r="S118">
            <v>0</v>
          </cell>
          <cell r="T118">
            <v>209.52</v>
          </cell>
          <cell r="V118">
            <v>1.0733601058606016E-2</v>
          </cell>
          <cell r="W118">
            <v>195.20009999999999</v>
          </cell>
          <cell r="X118">
            <v>14.319900000000018</v>
          </cell>
          <cell r="Y118">
            <v>715.99500000000091</v>
          </cell>
          <cell r="Z118">
            <v>19520.009999999998</v>
          </cell>
        </row>
        <row r="119">
          <cell r="A119" t="str">
            <v>"17"</v>
          </cell>
          <cell r="B119" t="str">
            <v>Firma</v>
          </cell>
          <cell r="C119" t="str">
            <v>Bauträger, Bauplanung</v>
          </cell>
          <cell r="D119" t="str">
            <v>Rollbühler</v>
          </cell>
          <cell r="E119" t="str">
            <v>Schwedenschanze 6</v>
          </cell>
          <cell r="F119">
            <v>91555</v>
          </cell>
          <cell r="G119" t="str">
            <v>Feuchtwangen</v>
          </cell>
          <cell r="H119" t="str">
            <v>09852</v>
          </cell>
          <cell r="I119" t="str">
            <v>614041 Fax: 614042 Mobil: 0170/8380792 Mail: rollbuehler-bau@freenet.de</v>
          </cell>
          <cell r="J119" t="str">
            <v>R</v>
          </cell>
          <cell r="K119">
            <v>0</v>
          </cell>
          <cell r="L119" t="str">
            <v xml:space="preserve"> </v>
          </cell>
          <cell r="M119">
            <v>0.75</v>
          </cell>
          <cell r="N119">
            <v>3214.57</v>
          </cell>
          <cell r="O119">
            <v>316</v>
          </cell>
          <cell r="P119">
            <v>534947</v>
          </cell>
          <cell r="Q119">
            <v>10</v>
          </cell>
          <cell r="R119">
            <v>43017</v>
          </cell>
          <cell r="S119" t="str">
            <v>Ringstr. 48, 91555 Feuchtwangen - Haus 1 EG -</v>
          </cell>
          <cell r="T119">
            <v>362.89</v>
          </cell>
          <cell r="V119">
            <v>0.11288912669501674</v>
          </cell>
          <cell r="W119" t="str">
            <v/>
          </cell>
          <cell r="X119" t="str">
            <v/>
          </cell>
          <cell r="Y119" t="str">
            <v/>
          </cell>
          <cell r="Z119">
            <v>3214.57</v>
          </cell>
        </row>
        <row r="120">
          <cell r="A120" t="str">
            <v>"17"</v>
          </cell>
          <cell r="B120" t="str">
            <v>Firma</v>
          </cell>
          <cell r="C120" t="str">
            <v>Bauträger, Bauplanung</v>
          </cell>
          <cell r="D120" t="str">
            <v>Rollbühler</v>
          </cell>
          <cell r="E120" t="str">
            <v>Schwedenschanze 6</v>
          </cell>
          <cell r="F120">
            <v>91555</v>
          </cell>
          <cell r="G120" t="str">
            <v>Feuchtwangen</v>
          </cell>
          <cell r="H120" t="str">
            <v>09852</v>
          </cell>
          <cell r="I120" t="str">
            <v>614041 Fax: 614042 Mobil: 0170/8380792 Mail: rollbuehler-bau@freenet.de</v>
          </cell>
          <cell r="J120" t="str">
            <v>R</v>
          </cell>
          <cell r="K120">
            <v>0</v>
          </cell>
          <cell r="L120" t="str">
            <v xml:space="preserve"> </v>
          </cell>
          <cell r="M120">
            <v>0.75</v>
          </cell>
          <cell r="N120">
            <v>3238.82</v>
          </cell>
          <cell r="O120">
            <v>315</v>
          </cell>
          <cell r="P120">
            <v>534959</v>
          </cell>
          <cell r="Q120">
            <v>10</v>
          </cell>
          <cell r="R120">
            <v>43038</v>
          </cell>
          <cell r="S120" t="str">
            <v>Ringstr. 48, 91555 Feuchtwangen - Haus 1 OG -</v>
          </cell>
          <cell r="T120">
            <v>365.57</v>
          </cell>
          <cell r="V120">
            <v>0.11287135438215151</v>
          </cell>
          <cell r="W120" t="str">
            <v/>
          </cell>
          <cell r="X120" t="str">
            <v/>
          </cell>
          <cell r="Y120" t="str">
            <v/>
          </cell>
          <cell r="Z120">
            <v>3238.82</v>
          </cell>
        </row>
        <row r="121">
          <cell r="A121" t="str">
            <v>"17"</v>
          </cell>
          <cell r="B121" t="str">
            <v>Firma</v>
          </cell>
          <cell r="C121" t="str">
            <v>Bauträger, Bauplanung</v>
          </cell>
          <cell r="D121" t="str">
            <v>Rollbühler</v>
          </cell>
          <cell r="E121" t="str">
            <v>Schwedenschanze 6</v>
          </cell>
          <cell r="F121">
            <v>91555</v>
          </cell>
          <cell r="G121" t="str">
            <v>Feuchtwangen</v>
          </cell>
          <cell r="H121" t="str">
            <v>09852</v>
          </cell>
          <cell r="I121" t="str">
            <v>614041 Fax: 614042 Mobil: 0170/8380792 Mail: rollbuehler-bau@freenet.de</v>
          </cell>
          <cell r="J121" t="str">
            <v>R</v>
          </cell>
          <cell r="K121">
            <v>0</v>
          </cell>
          <cell r="L121" t="str">
            <v xml:space="preserve"> </v>
          </cell>
          <cell r="M121">
            <v>0.75</v>
          </cell>
          <cell r="N121">
            <v>932.25</v>
          </cell>
          <cell r="O121">
            <v>314</v>
          </cell>
          <cell r="P121">
            <v>537654</v>
          </cell>
          <cell r="Q121">
            <v>10</v>
          </cell>
          <cell r="R121">
            <v>43054</v>
          </cell>
          <cell r="S121" t="str">
            <v>Haus 1 2.OG + DG, Ringstr. 48, 91555 Feuchtwangen</v>
          </cell>
          <cell r="T121">
            <v>105.07</v>
          </cell>
          <cell r="V121">
            <v>0.11270581925449182</v>
          </cell>
          <cell r="W121" t="str">
            <v/>
          </cell>
          <cell r="X121" t="str">
            <v/>
          </cell>
          <cell r="Y121" t="str">
            <v/>
          </cell>
          <cell r="Z121">
            <v>932.25</v>
          </cell>
        </row>
        <row r="122">
          <cell r="A122" t="str">
            <v>"17"</v>
          </cell>
          <cell r="B122" t="str">
            <v>Firma</v>
          </cell>
          <cell r="C122" t="str">
            <v>Baptist</v>
          </cell>
          <cell r="D122" t="str">
            <v>Saffer GmbH &amp; Co. KG</v>
          </cell>
          <cell r="E122" t="str">
            <v>Schwalbenweg 1</v>
          </cell>
          <cell r="F122">
            <v>96155</v>
          </cell>
          <cell r="G122" t="str">
            <v>Buttenheim</v>
          </cell>
          <cell r="H122" t="str">
            <v xml:space="preserve"> </v>
          </cell>
          <cell r="I122" t="str">
            <v xml:space="preserve"> </v>
          </cell>
          <cell r="J122" t="str">
            <v>R</v>
          </cell>
          <cell r="K122">
            <v>0</v>
          </cell>
          <cell r="L122" t="str">
            <v xml:space="preserve"> </v>
          </cell>
          <cell r="M122">
            <v>0.75</v>
          </cell>
          <cell r="N122">
            <v>435</v>
          </cell>
          <cell r="O122">
            <v>428</v>
          </cell>
          <cell r="P122">
            <v>534513</v>
          </cell>
          <cell r="Q122">
            <v>10</v>
          </cell>
          <cell r="R122">
            <v>43009</v>
          </cell>
          <cell r="S122">
            <v>0</v>
          </cell>
          <cell r="T122">
            <v>55</v>
          </cell>
          <cell r="V122">
            <v>0.12643678160919541</v>
          </cell>
          <cell r="W122" t="str">
            <v/>
          </cell>
          <cell r="X122" t="str">
            <v/>
          </cell>
          <cell r="Y122" t="str">
            <v/>
          </cell>
          <cell r="Z122">
            <v>435</v>
          </cell>
        </row>
        <row r="123">
          <cell r="A123" t="str">
            <v>"17"</v>
          </cell>
          <cell r="B123" t="str">
            <v>Frau</v>
          </cell>
          <cell r="C123" t="str">
            <v>Claudia</v>
          </cell>
          <cell r="D123" t="str">
            <v>Schubart GmbH</v>
          </cell>
          <cell r="E123" t="str">
            <v>Neuherberg 13</v>
          </cell>
          <cell r="F123">
            <v>91465</v>
          </cell>
          <cell r="G123" t="str">
            <v>Ergersheim</v>
          </cell>
          <cell r="H123" t="str">
            <v>09847</v>
          </cell>
          <cell r="I123" t="str">
            <v>9710-0 Fax: -97</v>
          </cell>
          <cell r="J123" t="str">
            <v>R</v>
          </cell>
          <cell r="K123">
            <v>0</v>
          </cell>
          <cell r="L123" t="str">
            <v xml:space="preserve"> </v>
          </cell>
          <cell r="M123">
            <v>0.7</v>
          </cell>
          <cell r="N123">
            <v>525.70000000000005</v>
          </cell>
          <cell r="O123">
            <v>559</v>
          </cell>
          <cell r="P123">
            <v>531278</v>
          </cell>
          <cell r="Q123">
            <v>5</v>
          </cell>
          <cell r="R123">
            <v>42977</v>
          </cell>
          <cell r="S123">
            <v>0</v>
          </cell>
          <cell r="T123">
            <v>40.85</v>
          </cell>
          <cell r="V123">
            <v>7.7705915921628302E-2</v>
          </cell>
          <cell r="W123" t="str">
            <v/>
          </cell>
          <cell r="X123" t="str">
            <v/>
          </cell>
          <cell r="Y123" t="str">
            <v/>
          </cell>
          <cell r="Z123">
            <v>525.70000000000005</v>
          </cell>
        </row>
        <row r="124">
          <cell r="A124" t="str">
            <v>"17"</v>
          </cell>
          <cell r="B124" t="str">
            <v>Firma</v>
          </cell>
          <cell r="C124" t="str">
            <v>Bauunternehmen GmbH &amp; Co. KG</v>
          </cell>
          <cell r="D124" t="str">
            <v>Schwarz</v>
          </cell>
          <cell r="E124" t="str">
            <v>Markgrafenstr. 159a</v>
          </cell>
          <cell r="F124">
            <v>91349</v>
          </cell>
          <cell r="G124" t="str">
            <v>Egloffstein</v>
          </cell>
          <cell r="H124" t="str">
            <v>09197</v>
          </cell>
          <cell r="I124">
            <v>242</v>
          </cell>
          <cell r="J124" t="str">
            <v>R</v>
          </cell>
          <cell r="K124">
            <v>0</v>
          </cell>
          <cell r="L124" t="str">
            <v xml:space="preserve"> </v>
          </cell>
          <cell r="M124">
            <v>0.75</v>
          </cell>
          <cell r="N124">
            <v>512.16999999999996</v>
          </cell>
          <cell r="O124">
            <v>165</v>
          </cell>
          <cell r="P124">
            <v>534528</v>
          </cell>
          <cell r="Q124">
            <v>10</v>
          </cell>
          <cell r="R124">
            <v>43009</v>
          </cell>
          <cell r="S124">
            <v>0</v>
          </cell>
          <cell r="T124">
            <v>68.08</v>
          </cell>
          <cell r="V124">
            <v>0.13292461487396764</v>
          </cell>
          <cell r="W124" t="str">
            <v/>
          </cell>
          <cell r="X124" t="str">
            <v/>
          </cell>
          <cell r="Y124" t="str">
            <v/>
          </cell>
          <cell r="Z124">
            <v>512.16999999999996</v>
          </cell>
        </row>
        <row r="125">
          <cell r="A125" t="str">
            <v>"17"</v>
          </cell>
          <cell r="B125" t="str">
            <v>Firma</v>
          </cell>
          <cell r="C125" t="str">
            <v>Bauunternehmen GmbH &amp; Co. KG</v>
          </cell>
          <cell r="D125" t="str">
            <v>Schwarz</v>
          </cell>
          <cell r="E125" t="str">
            <v>Markgrafenstr. 159a</v>
          </cell>
          <cell r="F125">
            <v>91349</v>
          </cell>
          <cell r="G125" t="str">
            <v>Egloffstein</v>
          </cell>
          <cell r="H125" t="str">
            <v>09197</v>
          </cell>
          <cell r="I125">
            <v>242</v>
          </cell>
          <cell r="J125" t="str">
            <v>R</v>
          </cell>
          <cell r="K125">
            <v>0</v>
          </cell>
          <cell r="L125" t="str">
            <v xml:space="preserve"> </v>
          </cell>
          <cell r="M125">
            <v>0.75</v>
          </cell>
          <cell r="N125">
            <v>1219.5899999999999</v>
          </cell>
          <cell r="O125">
            <v>254</v>
          </cell>
          <cell r="P125">
            <v>537696</v>
          </cell>
          <cell r="Q125">
            <v>10</v>
          </cell>
          <cell r="R125">
            <v>43054</v>
          </cell>
          <cell r="S125">
            <v>0</v>
          </cell>
          <cell r="T125">
            <v>162.01</v>
          </cell>
          <cell r="V125">
            <v>0.13283972482555614</v>
          </cell>
          <cell r="W125" t="str">
            <v/>
          </cell>
          <cell r="X125" t="str">
            <v/>
          </cell>
          <cell r="Y125" t="str">
            <v/>
          </cell>
          <cell r="Z125">
            <v>1219.5899999999999</v>
          </cell>
        </row>
        <row r="126">
          <cell r="A126" t="str">
            <v>"17"</v>
          </cell>
          <cell r="B126" t="str">
            <v>Firma</v>
          </cell>
          <cell r="C126" t="str">
            <v>Bauunternehmen GmbH &amp; Co. KG</v>
          </cell>
          <cell r="D126" t="str">
            <v>Schwarz</v>
          </cell>
          <cell r="E126" t="str">
            <v>Markgrafenstr. 159a</v>
          </cell>
          <cell r="F126">
            <v>91349</v>
          </cell>
          <cell r="G126" t="str">
            <v>Egloffstein</v>
          </cell>
          <cell r="H126" t="str">
            <v>09197</v>
          </cell>
          <cell r="I126">
            <v>242</v>
          </cell>
          <cell r="J126" t="str">
            <v>R</v>
          </cell>
          <cell r="K126">
            <v>0</v>
          </cell>
          <cell r="L126" t="str">
            <v xml:space="preserve"> </v>
          </cell>
          <cell r="M126">
            <v>0.75</v>
          </cell>
          <cell r="N126">
            <v>649.77</v>
          </cell>
          <cell r="O126">
            <v>255</v>
          </cell>
          <cell r="P126">
            <v>510871</v>
          </cell>
          <cell r="Q126">
            <v>10</v>
          </cell>
          <cell r="R126">
            <v>43089</v>
          </cell>
          <cell r="S126">
            <v>0</v>
          </cell>
          <cell r="T126">
            <v>86.49</v>
          </cell>
          <cell r="V126">
            <v>0.13310863844129461</v>
          </cell>
          <cell r="W126" t="str">
            <v/>
          </cell>
          <cell r="X126" t="str">
            <v/>
          </cell>
          <cell r="Y126" t="str">
            <v/>
          </cell>
          <cell r="Z126">
            <v>649.77</v>
          </cell>
        </row>
        <row r="127">
          <cell r="A127" t="str">
            <v>"17"</v>
          </cell>
          <cell r="B127" t="str">
            <v>Firma</v>
          </cell>
          <cell r="C127" t="str">
            <v>Bauunternehmen GmbH &amp; Co. KG</v>
          </cell>
          <cell r="D127" t="str">
            <v>Schwarz</v>
          </cell>
          <cell r="E127" t="str">
            <v>Markgrafenstr. 159a</v>
          </cell>
          <cell r="F127">
            <v>91349</v>
          </cell>
          <cell r="G127" t="str">
            <v>Egloffstein</v>
          </cell>
          <cell r="H127" t="str">
            <v>09197</v>
          </cell>
          <cell r="I127">
            <v>242</v>
          </cell>
          <cell r="J127" t="str">
            <v>R</v>
          </cell>
          <cell r="K127">
            <v>0</v>
          </cell>
          <cell r="L127" t="str">
            <v xml:space="preserve"> </v>
          </cell>
          <cell r="M127">
            <v>0.75</v>
          </cell>
          <cell r="N127">
            <v>246.55</v>
          </cell>
          <cell r="O127">
            <v>256</v>
          </cell>
          <cell r="P127">
            <v>536486</v>
          </cell>
          <cell r="Q127">
            <v>10</v>
          </cell>
          <cell r="R127">
            <v>43089</v>
          </cell>
          <cell r="S127">
            <v>0</v>
          </cell>
          <cell r="T127">
            <v>52.78</v>
          </cell>
          <cell r="V127">
            <v>0.21407422429527478</v>
          </cell>
          <cell r="W127" t="str">
            <v/>
          </cell>
          <cell r="X127" t="str">
            <v/>
          </cell>
          <cell r="Y127" t="str">
            <v/>
          </cell>
          <cell r="Z127">
            <v>246.55</v>
          </cell>
        </row>
        <row r="128">
          <cell r="A128" t="str">
            <v>"17"</v>
          </cell>
          <cell r="B128" t="str">
            <v>Firma</v>
          </cell>
          <cell r="C128" t="str">
            <v>Baustoffe</v>
          </cell>
          <cell r="D128" t="str">
            <v>Seeger</v>
          </cell>
          <cell r="E128" t="str">
            <v>Waldstr. 11</v>
          </cell>
          <cell r="F128">
            <v>96132</v>
          </cell>
          <cell r="G128" t="str">
            <v>Aschbach</v>
          </cell>
          <cell r="H128" t="str">
            <v>09555</v>
          </cell>
          <cell r="I128">
            <v>92200</v>
          </cell>
          <cell r="J128" t="str">
            <v>R</v>
          </cell>
          <cell r="K128">
            <v>0</v>
          </cell>
          <cell r="L128" t="str">
            <v xml:space="preserve"> </v>
          </cell>
          <cell r="M128">
            <v>0.75</v>
          </cell>
          <cell r="N128">
            <v>1767.98</v>
          </cell>
          <cell r="O128">
            <v>163</v>
          </cell>
          <cell r="P128">
            <v>536485</v>
          </cell>
          <cell r="Q128">
            <v>10</v>
          </cell>
          <cell r="R128">
            <v>43039</v>
          </cell>
          <cell r="S128">
            <v>0</v>
          </cell>
          <cell r="T128">
            <v>199.67</v>
          </cell>
          <cell r="V128">
            <v>0.11293679792757835</v>
          </cell>
          <cell r="W128" t="str">
            <v/>
          </cell>
          <cell r="X128" t="str">
            <v/>
          </cell>
          <cell r="Y128" t="str">
            <v/>
          </cell>
          <cell r="Z128">
            <v>1767.98</v>
          </cell>
        </row>
        <row r="129">
          <cell r="A129" t="str">
            <v>"17"</v>
          </cell>
          <cell r="B129" t="str">
            <v>Firma</v>
          </cell>
          <cell r="C129" t="str">
            <v>Karl + Christian Bau GbR</v>
          </cell>
          <cell r="D129" t="str">
            <v>Seibold</v>
          </cell>
          <cell r="E129" t="str">
            <v>Vorderbreitenthann 60</v>
          </cell>
          <cell r="F129">
            <v>91555</v>
          </cell>
          <cell r="G129" t="str">
            <v>Feuchtwangen</v>
          </cell>
          <cell r="H129" t="str">
            <v>0170</v>
          </cell>
          <cell r="I129" t="str">
            <v>7767756 Mail: c.seibold@seibold-bau.de</v>
          </cell>
          <cell r="J129" t="str">
            <v>R</v>
          </cell>
          <cell r="K129">
            <v>0</v>
          </cell>
          <cell r="L129" t="str">
            <v xml:space="preserve"> </v>
          </cell>
          <cell r="M129">
            <v>0.75</v>
          </cell>
          <cell r="N129">
            <v>1021.86</v>
          </cell>
          <cell r="O129">
            <v>257</v>
          </cell>
          <cell r="P129">
            <v>539800</v>
          </cell>
          <cell r="Q129">
            <v>10</v>
          </cell>
          <cell r="R129">
            <v>43082</v>
          </cell>
          <cell r="S129">
            <v>0</v>
          </cell>
          <cell r="T129">
            <v>136.5</v>
          </cell>
          <cell r="V129">
            <v>0.13357994245787094</v>
          </cell>
          <cell r="W129" t="str">
            <v/>
          </cell>
          <cell r="X129" t="str">
            <v/>
          </cell>
          <cell r="Y129" t="str">
            <v/>
          </cell>
          <cell r="Z129">
            <v>1021.86</v>
          </cell>
        </row>
        <row r="130">
          <cell r="A130" t="str">
            <v>"17"</v>
          </cell>
          <cell r="B130" t="str">
            <v>Firma</v>
          </cell>
          <cell r="C130" t="str">
            <v>Automatenbau GmbH &amp; Co. KG</v>
          </cell>
          <cell r="D130" t="str">
            <v>Sielaff</v>
          </cell>
          <cell r="E130" t="str">
            <v>Münchner Str. 20</v>
          </cell>
          <cell r="F130">
            <v>91567</v>
          </cell>
          <cell r="G130" t="str">
            <v>Herrieden</v>
          </cell>
          <cell r="H130" t="str">
            <v>09825</v>
          </cell>
          <cell r="I130" t="str">
            <v>18-168</v>
          </cell>
          <cell r="J130" t="str">
            <v>R</v>
          </cell>
          <cell r="K130">
            <v>0</v>
          </cell>
          <cell r="L130" t="str">
            <v xml:space="preserve"> </v>
          </cell>
          <cell r="M130">
            <v>0.8</v>
          </cell>
          <cell r="N130">
            <v>180</v>
          </cell>
          <cell r="O130">
            <v>558</v>
          </cell>
          <cell r="P130">
            <v>533658</v>
          </cell>
          <cell r="Q130">
            <v>5</v>
          </cell>
          <cell r="R130">
            <v>42999</v>
          </cell>
          <cell r="S130">
            <v>0</v>
          </cell>
          <cell r="T130">
            <v>9</v>
          </cell>
          <cell r="V130">
            <v>0.05</v>
          </cell>
          <cell r="W130" t="str">
            <v/>
          </cell>
          <cell r="X130" t="str">
            <v/>
          </cell>
          <cell r="Y130" t="str">
            <v/>
          </cell>
          <cell r="Z130">
            <v>180</v>
          </cell>
        </row>
        <row r="131">
          <cell r="A131" t="str">
            <v>"17"</v>
          </cell>
          <cell r="B131" t="str">
            <v>Firma</v>
          </cell>
          <cell r="C131" t="str">
            <v>Automatenbau GmbH &amp; Co. KG</v>
          </cell>
          <cell r="D131" t="str">
            <v>Sielaff</v>
          </cell>
          <cell r="E131" t="str">
            <v>Münchner Str. 20</v>
          </cell>
          <cell r="F131">
            <v>91567</v>
          </cell>
          <cell r="G131" t="str">
            <v>Herrieden</v>
          </cell>
          <cell r="H131" t="str">
            <v>09825</v>
          </cell>
          <cell r="I131" t="str">
            <v>18-168</v>
          </cell>
          <cell r="J131" t="str">
            <v>R</v>
          </cell>
          <cell r="K131">
            <v>0</v>
          </cell>
          <cell r="L131" t="str">
            <v xml:space="preserve"> </v>
          </cell>
          <cell r="M131">
            <v>0.8</v>
          </cell>
          <cell r="N131">
            <v>1256.4000000000001</v>
          </cell>
          <cell r="O131">
            <v>259</v>
          </cell>
          <cell r="P131">
            <v>534744</v>
          </cell>
          <cell r="Q131">
            <v>15</v>
          </cell>
          <cell r="R131">
            <v>43017</v>
          </cell>
          <cell r="S131">
            <v>0</v>
          </cell>
          <cell r="T131">
            <v>289.77</v>
          </cell>
          <cell r="V131">
            <v>0.23063514804202481</v>
          </cell>
          <cell r="W131" t="str">
            <v/>
          </cell>
          <cell r="X131" t="str">
            <v/>
          </cell>
          <cell r="Y131" t="str">
            <v/>
          </cell>
          <cell r="Z131">
            <v>1256.4000000000001</v>
          </cell>
        </row>
        <row r="132">
          <cell r="A132" t="str">
            <v>"17"</v>
          </cell>
          <cell r="B132" t="str">
            <v>Firma</v>
          </cell>
          <cell r="C132" t="str">
            <v>Automatenbau GmbH &amp; Co. KG</v>
          </cell>
          <cell r="D132" t="str">
            <v>Sielaff</v>
          </cell>
          <cell r="E132" t="str">
            <v>Münchner Str. 20</v>
          </cell>
          <cell r="F132">
            <v>91567</v>
          </cell>
          <cell r="G132" t="str">
            <v>Herrieden</v>
          </cell>
          <cell r="H132" t="str">
            <v>09825</v>
          </cell>
          <cell r="I132" t="str">
            <v>18-168</v>
          </cell>
          <cell r="J132" t="str">
            <v>R</v>
          </cell>
          <cell r="K132">
            <v>0</v>
          </cell>
          <cell r="L132" t="str">
            <v xml:space="preserve"> </v>
          </cell>
          <cell r="M132">
            <v>0.8</v>
          </cell>
          <cell r="N132">
            <v>208.8</v>
          </cell>
          <cell r="O132">
            <v>164</v>
          </cell>
          <cell r="P132">
            <v>536278</v>
          </cell>
          <cell r="Q132">
            <v>20</v>
          </cell>
          <cell r="R132">
            <v>43054</v>
          </cell>
          <cell r="S132">
            <v>0</v>
          </cell>
          <cell r="T132">
            <v>43.2</v>
          </cell>
          <cell r="V132">
            <v>0.20689655172413793</v>
          </cell>
          <cell r="W132" t="str">
            <v/>
          </cell>
          <cell r="X132" t="str">
            <v/>
          </cell>
          <cell r="Y132" t="str">
            <v/>
          </cell>
          <cell r="Z132">
            <v>208.8</v>
          </cell>
        </row>
        <row r="133">
          <cell r="A133" t="str">
            <v>"17"</v>
          </cell>
          <cell r="B133" t="str">
            <v>Firma</v>
          </cell>
          <cell r="C133" t="str">
            <v>Automatenbau GmbH &amp; Co. KG</v>
          </cell>
          <cell r="D133" t="str">
            <v>Sielaff</v>
          </cell>
          <cell r="E133" t="str">
            <v>Münchner Str. 20</v>
          </cell>
          <cell r="F133">
            <v>91567</v>
          </cell>
          <cell r="G133" t="str">
            <v>Herrieden</v>
          </cell>
          <cell r="H133" t="str">
            <v>09825</v>
          </cell>
          <cell r="I133" t="str">
            <v>18-168</v>
          </cell>
          <cell r="J133" t="str">
            <v>R</v>
          </cell>
          <cell r="K133">
            <v>0</v>
          </cell>
          <cell r="L133" t="str">
            <v xml:space="preserve"> </v>
          </cell>
          <cell r="M133">
            <v>0.8</v>
          </cell>
          <cell r="N133">
            <v>1256.4000000000001</v>
          </cell>
          <cell r="O133">
            <v>258</v>
          </cell>
          <cell r="P133">
            <v>535611</v>
          </cell>
          <cell r="Q133">
            <v>20</v>
          </cell>
          <cell r="R133">
            <v>43054</v>
          </cell>
          <cell r="S133">
            <v>0</v>
          </cell>
          <cell r="T133">
            <v>323.97000000000003</v>
          </cell>
          <cell r="V133">
            <v>0.25785577841451768</v>
          </cell>
          <cell r="W133" t="str">
            <v/>
          </cell>
          <cell r="X133" t="str">
            <v/>
          </cell>
          <cell r="Y133" t="str">
            <v/>
          </cell>
          <cell r="Z133">
            <v>1256.4000000000001</v>
          </cell>
        </row>
        <row r="134">
          <cell r="A134" t="str">
            <v>"17"</v>
          </cell>
          <cell r="B134" t="str">
            <v>Firma</v>
          </cell>
          <cell r="C134" t="str">
            <v>Bau</v>
          </cell>
          <cell r="D134" t="str">
            <v>Staudinger</v>
          </cell>
          <cell r="E134" t="str">
            <v>Industriestr. 15</v>
          </cell>
          <cell r="F134">
            <v>91593</v>
          </cell>
          <cell r="G134" t="str">
            <v>Burgbernheim</v>
          </cell>
          <cell r="H134" t="str">
            <v>09843</v>
          </cell>
          <cell r="I134" t="str">
            <v>9800-17 Fax: -91Mail: thomas@staudinger-bau.de</v>
          </cell>
          <cell r="J134" t="str">
            <v>R</v>
          </cell>
          <cell r="K134">
            <v>0</v>
          </cell>
          <cell r="L134" t="str">
            <v xml:space="preserve"> </v>
          </cell>
          <cell r="M134">
            <v>0.75</v>
          </cell>
          <cell r="N134">
            <v>1041.93</v>
          </cell>
          <cell r="O134">
            <v>166</v>
          </cell>
          <cell r="P134">
            <v>536664</v>
          </cell>
          <cell r="Q134">
            <v>10</v>
          </cell>
          <cell r="R134">
            <v>43038</v>
          </cell>
          <cell r="S134" t="str">
            <v>Breidband-Kernstock, Schönleite 14, 91605 Gallmersgarten</v>
          </cell>
          <cell r="T134">
            <v>138.53</v>
          </cell>
          <cell r="V134">
            <v>0.13295518892823893</v>
          </cell>
          <cell r="W134" t="str">
            <v/>
          </cell>
          <cell r="X134" t="str">
            <v/>
          </cell>
          <cell r="Y134" t="str">
            <v/>
          </cell>
          <cell r="Z134">
            <v>1041.93</v>
          </cell>
        </row>
        <row r="135">
          <cell r="A135" t="str">
            <v>"17"</v>
          </cell>
          <cell r="B135" t="str">
            <v>Firma</v>
          </cell>
          <cell r="C135" t="str">
            <v>Bau</v>
          </cell>
          <cell r="D135" t="str">
            <v>Staudinger</v>
          </cell>
          <cell r="E135" t="str">
            <v>Industriestr. 15</v>
          </cell>
          <cell r="F135">
            <v>91593</v>
          </cell>
          <cell r="G135" t="str">
            <v>Burgbernheim</v>
          </cell>
          <cell r="H135" t="str">
            <v>09843</v>
          </cell>
          <cell r="I135" t="str">
            <v>9800-17 Fax: -91Mail: thomas@staudinger-bau.de</v>
          </cell>
          <cell r="J135" t="str">
            <v>R</v>
          </cell>
          <cell r="K135">
            <v>0</v>
          </cell>
          <cell r="L135" t="str">
            <v xml:space="preserve"> </v>
          </cell>
          <cell r="M135">
            <v>0.75</v>
          </cell>
          <cell r="N135">
            <v>866.4</v>
          </cell>
          <cell r="O135">
            <v>260</v>
          </cell>
          <cell r="P135">
            <v>538643</v>
          </cell>
          <cell r="Q135">
            <v>10</v>
          </cell>
          <cell r="R135">
            <v>43070</v>
          </cell>
          <cell r="S135">
            <v>0</v>
          </cell>
          <cell r="T135">
            <v>115.31</v>
          </cell>
          <cell r="V135">
            <v>0.13309095106186519</v>
          </cell>
          <cell r="W135" t="str">
            <v/>
          </cell>
          <cell r="X135" t="str">
            <v/>
          </cell>
          <cell r="Y135" t="str">
            <v/>
          </cell>
          <cell r="Z135">
            <v>866.4</v>
          </cell>
        </row>
        <row r="136">
          <cell r="A136" t="str">
            <v>"17"</v>
          </cell>
          <cell r="B136" t="str">
            <v>Firma</v>
          </cell>
          <cell r="C136" t="str">
            <v>Bauunternehemen GmbH</v>
          </cell>
          <cell r="D136" t="str">
            <v>Ultsch Georg</v>
          </cell>
          <cell r="E136" t="str">
            <v>Gewerbegebiet Süd 14</v>
          </cell>
          <cell r="F136">
            <v>90587</v>
          </cell>
          <cell r="G136" t="str">
            <v>Obermichelbach</v>
          </cell>
          <cell r="H136" t="str">
            <v xml:space="preserve"> </v>
          </cell>
          <cell r="I136" t="str">
            <v xml:space="preserve"> </v>
          </cell>
          <cell r="J136" t="str">
            <v>R</v>
          </cell>
          <cell r="K136">
            <v>0</v>
          </cell>
          <cell r="L136" t="str">
            <v xml:space="preserve"> </v>
          </cell>
          <cell r="M136">
            <v>0.75</v>
          </cell>
          <cell r="N136">
            <v>1002.4</v>
          </cell>
          <cell r="O136">
            <v>262</v>
          </cell>
          <cell r="P136">
            <v>539826</v>
          </cell>
          <cell r="Q136">
            <v>10</v>
          </cell>
          <cell r="R136">
            <v>43082</v>
          </cell>
          <cell r="S136">
            <v>0</v>
          </cell>
          <cell r="T136">
            <v>113.68</v>
          </cell>
          <cell r="V136">
            <v>0.11340782122905028</v>
          </cell>
          <cell r="W136" t="str">
            <v/>
          </cell>
          <cell r="X136" t="str">
            <v/>
          </cell>
          <cell r="Y136" t="str">
            <v/>
          </cell>
          <cell r="Z136">
            <v>1002.4</v>
          </cell>
        </row>
        <row r="137">
          <cell r="A137" t="str">
            <v>"17"</v>
          </cell>
          <cell r="B137" t="str">
            <v>Firma</v>
          </cell>
          <cell r="C137" t="str">
            <v>GmbH &amp; Co. KG</v>
          </cell>
          <cell r="D137" t="str">
            <v>Ultsch Peter Baugeschäft</v>
          </cell>
          <cell r="E137" t="str">
            <v>Weiherwiese 15-17</v>
          </cell>
          <cell r="F137">
            <v>90587</v>
          </cell>
          <cell r="G137" t="str">
            <v>Veitsbronn</v>
          </cell>
          <cell r="H137" t="str">
            <v>0172</v>
          </cell>
          <cell r="I137">
            <v>8383621</v>
          </cell>
          <cell r="J137" t="str">
            <v>R</v>
          </cell>
          <cell r="K137">
            <v>0</v>
          </cell>
          <cell r="L137" t="str">
            <v xml:space="preserve"> </v>
          </cell>
          <cell r="M137">
            <v>0.75</v>
          </cell>
          <cell r="N137">
            <v>923.01</v>
          </cell>
          <cell r="O137">
            <v>168</v>
          </cell>
          <cell r="P137">
            <v>534223</v>
          </cell>
          <cell r="Q137">
            <v>10</v>
          </cell>
          <cell r="R137">
            <v>43009</v>
          </cell>
          <cell r="S137">
            <v>0</v>
          </cell>
          <cell r="T137">
            <v>123.01</v>
          </cell>
          <cell r="V137">
            <v>0.13327049544425304</v>
          </cell>
          <cell r="W137" t="str">
            <v/>
          </cell>
          <cell r="X137" t="str">
            <v/>
          </cell>
          <cell r="Y137" t="str">
            <v/>
          </cell>
          <cell r="Z137">
            <v>923.01</v>
          </cell>
        </row>
        <row r="138">
          <cell r="A138" t="str">
            <v>"17"</v>
          </cell>
          <cell r="B138" t="str">
            <v>Firma</v>
          </cell>
          <cell r="C138" t="str">
            <v>GmbH &amp; Co. KG</v>
          </cell>
          <cell r="D138" t="str">
            <v>Ultsch Peter Baugeschäft</v>
          </cell>
          <cell r="E138" t="str">
            <v>Weiherwiese 15-17</v>
          </cell>
          <cell r="F138">
            <v>90587</v>
          </cell>
          <cell r="G138" t="str">
            <v>Veitsbronn</v>
          </cell>
          <cell r="H138" t="str">
            <v>0172</v>
          </cell>
          <cell r="I138">
            <v>8383621</v>
          </cell>
          <cell r="J138" t="str">
            <v>R</v>
          </cell>
          <cell r="K138">
            <v>0</v>
          </cell>
          <cell r="L138" t="str">
            <v xml:space="preserve"> </v>
          </cell>
          <cell r="M138">
            <v>0.75</v>
          </cell>
          <cell r="N138">
            <v>131.72999999999999</v>
          </cell>
          <cell r="O138">
            <v>167</v>
          </cell>
          <cell r="P138">
            <v>535426</v>
          </cell>
          <cell r="Q138">
            <v>10</v>
          </cell>
          <cell r="R138">
            <v>43021</v>
          </cell>
          <cell r="S138">
            <v>0</v>
          </cell>
          <cell r="T138">
            <v>17.55</v>
          </cell>
          <cell r="V138">
            <v>0.13322705534046916</v>
          </cell>
          <cell r="W138" t="str">
            <v/>
          </cell>
          <cell r="X138" t="str">
            <v/>
          </cell>
          <cell r="Y138" t="str">
            <v/>
          </cell>
          <cell r="Z138">
            <v>131.72999999999999</v>
          </cell>
        </row>
        <row r="139">
          <cell r="A139" t="str">
            <v>"17"</v>
          </cell>
          <cell r="B139" t="str">
            <v>Firma</v>
          </cell>
          <cell r="C139" t="str">
            <v>Wohnbau GmbH</v>
          </cell>
          <cell r="D139" t="str">
            <v>veNta</v>
          </cell>
          <cell r="E139" t="str">
            <v>Neudöferstr. 5</v>
          </cell>
          <cell r="F139">
            <v>90402</v>
          </cell>
          <cell r="G139" t="str">
            <v>Nürnberg</v>
          </cell>
          <cell r="H139" t="str">
            <v>0173</v>
          </cell>
          <cell r="I139" t="str">
            <v>6269000 Arch. Herr Maulwurf</v>
          </cell>
          <cell r="J139" t="str">
            <v>R</v>
          </cell>
          <cell r="K139">
            <v>0</v>
          </cell>
          <cell r="L139" t="str">
            <v xml:space="preserve"> </v>
          </cell>
          <cell r="M139">
            <v>0.8</v>
          </cell>
          <cell r="N139">
            <v>452</v>
          </cell>
          <cell r="O139">
            <v>169</v>
          </cell>
          <cell r="P139">
            <v>535267</v>
          </cell>
          <cell r="Q139">
            <v>15</v>
          </cell>
          <cell r="R139">
            <v>43021</v>
          </cell>
          <cell r="S139" t="str">
            <v>Lange Strasse 99, 90762 Fürth</v>
          </cell>
          <cell r="T139">
            <v>100.1</v>
          </cell>
          <cell r="V139">
            <v>0.22146017699115042</v>
          </cell>
          <cell r="W139" t="str">
            <v/>
          </cell>
          <cell r="X139" t="str">
            <v/>
          </cell>
          <cell r="Y139" t="str">
            <v/>
          </cell>
          <cell r="Z139">
            <v>452</v>
          </cell>
        </row>
        <row r="140">
          <cell r="A140" t="str">
            <v>"17"</v>
          </cell>
          <cell r="B140" t="str">
            <v>Firma</v>
          </cell>
          <cell r="C140" t="str">
            <v>Bau GmbH</v>
          </cell>
          <cell r="D140" t="str">
            <v>Weber</v>
          </cell>
          <cell r="E140" t="str">
            <v>Bruckwiesenstr. 5</v>
          </cell>
          <cell r="F140">
            <v>91220</v>
          </cell>
          <cell r="G140" t="str">
            <v>Schnaittach</v>
          </cell>
          <cell r="H140" t="str">
            <v>09153</v>
          </cell>
          <cell r="I140" t="str">
            <v>98102 Fax: 7391</v>
          </cell>
          <cell r="J140" t="str">
            <v>R</v>
          </cell>
          <cell r="K140">
            <v>0</v>
          </cell>
          <cell r="L140" t="str">
            <v xml:space="preserve"> </v>
          </cell>
          <cell r="M140">
            <v>0.75</v>
          </cell>
          <cell r="N140">
            <v>1022.78</v>
          </cell>
          <cell r="O140">
            <v>174</v>
          </cell>
          <cell r="P140">
            <v>536874</v>
          </cell>
          <cell r="Q140">
            <v>10</v>
          </cell>
          <cell r="R140">
            <v>43054</v>
          </cell>
          <cell r="S140" t="str">
            <v>Haidweg 19, 91233 Neunkirchen am Sand -UG-</v>
          </cell>
          <cell r="T140">
            <v>223.78</v>
          </cell>
          <cell r="V140">
            <v>0.21879583097049218</v>
          </cell>
          <cell r="W140" t="str">
            <v/>
          </cell>
          <cell r="X140" t="str">
            <v/>
          </cell>
          <cell r="Y140" t="str">
            <v/>
          </cell>
          <cell r="Z140">
            <v>1022.78</v>
          </cell>
        </row>
        <row r="141">
          <cell r="A141" t="str">
            <v>"17"</v>
          </cell>
          <cell r="B141" t="str">
            <v>Firma</v>
          </cell>
          <cell r="C141" t="str">
            <v>Bau GmbH</v>
          </cell>
          <cell r="D141" t="str">
            <v>Weber</v>
          </cell>
          <cell r="E141" t="str">
            <v>Bruckwiesenstr. 5</v>
          </cell>
          <cell r="F141">
            <v>91220</v>
          </cell>
          <cell r="G141" t="str">
            <v>Schnaittach</v>
          </cell>
          <cell r="H141" t="str">
            <v>09153</v>
          </cell>
          <cell r="I141" t="str">
            <v>98102 Fax: 7391</v>
          </cell>
          <cell r="J141" t="str">
            <v>R</v>
          </cell>
          <cell r="K141">
            <v>0</v>
          </cell>
          <cell r="L141" t="str">
            <v xml:space="preserve"> </v>
          </cell>
          <cell r="M141">
            <v>0.75</v>
          </cell>
          <cell r="N141">
            <v>257.47000000000003</v>
          </cell>
          <cell r="O141">
            <v>264</v>
          </cell>
          <cell r="P141">
            <v>538870</v>
          </cell>
          <cell r="Q141">
            <v>10</v>
          </cell>
          <cell r="R141">
            <v>43070</v>
          </cell>
          <cell r="S141" t="str">
            <v>Fanderl-Glas, Johann-Kienle Str. 11, 91220 Schnaittach -KG-</v>
          </cell>
          <cell r="T141">
            <v>66.77</v>
          </cell>
          <cell r="V141">
            <v>0.25933118421563672</v>
          </cell>
          <cell r="W141" t="str">
            <v/>
          </cell>
          <cell r="X141" t="str">
            <v/>
          </cell>
          <cell r="Y141" t="str">
            <v/>
          </cell>
          <cell r="Z141">
            <v>257.47000000000003</v>
          </cell>
        </row>
        <row r="142">
          <cell r="A142" t="str">
            <v>"17"</v>
          </cell>
          <cell r="B142" t="str">
            <v>Firma</v>
          </cell>
          <cell r="C142" t="str">
            <v>Bau GmbH</v>
          </cell>
          <cell r="D142" t="str">
            <v>Weber</v>
          </cell>
          <cell r="E142" t="str">
            <v>Bruckwiesenstr. 5</v>
          </cell>
          <cell r="F142">
            <v>91220</v>
          </cell>
          <cell r="G142" t="str">
            <v>Schnaittach</v>
          </cell>
          <cell r="H142" t="str">
            <v>09153</v>
          </cell>
          <cell r="I142" t="str">
            <v>98102 Fax: 7391</v>
          </cell>
          <cell r="J142" t="str">
            <v>R</v>
          </cell>
          <cell r="K142">
            <v>0</v>
          </cell>
          <cell r="L142" t="str">
            <v xml:space="preserve"> </v>
          </cell>
          <cell r="M142">
            <v>0.75</v>
          </cell>
          <cell r="N142">
            <v>114.34</v>
          </cell>
          <cell r="O142">
            <v>263</v>
          </cell>
          <cell r="P142">
            <v>538403</v>
          </cell>
          <cell r="Q142">
            <v>10</v>
          </cell>
          <cell r="R142">
            <v>43070</v>
          </cell>
          <cell r="S142">
            <v>0</v>
          </cell>
          <cell r="T142">
            <v>15.19</v>
          </cell>
          <cell r="V142">
            <v>0.1328493965366451</v>
          </cell>
          <cell r="W142" t="str">
            <v/>
          </cell>
          <cell r="X142" t="str">
            <v/>
          </cell>
          <cell r="Y142" t="str">
            <v/>
          </cell>
          <cell r="Z142">
            <v>114.34</v>
          </cell>
        </row>
        <row r="143">
          <cell r="A143" t="str">
            <v>"17"</v>
          </cell>
          <cell r="B143" t="str">
            <v>Firma</v>
          </cell>
          <cell r="C143" t="str">
            <v>Bauunternehmen</v>
          </cell>
          <cell r="D143" t="str">
            <v>Wiemann GmbH</v>
          </cell>
          <cell r="E143" t="str">
            <v>Lerchenfeld 21</v>
          </cell>
          <cell r="F143">
            <v>91459</v>
          </cell>
          <cell r="G143" t="str">
            <v>Markt Erlbach</v>
          </cell>
          <cell r="H143" t="str">
            <v>09106</v>
          </cell>
          <cell r="I143" t="str">
            <v>926231 Fax: 926401</v>
          </cell>
          <cell r="J143" t="str">
            <v>R</v>
          </cell>
          <cell r="K143">
            <v>0</v>
          </cell>
          <cell r="L143" t="str">
            <v xml:space="preserve"> </v>
          </cell>
          <cell r="M143">
            <v>0.75</v>
          </cell>
          <cell r="N143">
            <v>732.74</v>
          </cell>
          <cell r="O143">
            <v>266</v>
          </cell>
          <cell r="P143">
            <v>538696</v>
          </cell>
          <cell r="Q143">
            <v>0</v>
          </cell>
          <cell r="R143">
            <v>43070</v>
          </cell>
          <cell r="S143" t="str">
            <v>Lämmermann Eigenbedarf</v>
          </cell>
          <cell r="T143">
            <v>19.63</v>
          </cell>
          <cell r="V143">
            <v>2.6789857248137129E-2</v>
          </cell>
          <cell r="W143" t="str">
            <v/>
          </cell>
          <cell r="X143" t="str">
            <v/>
          </cell>
          <cell r="Y143" t="str">
            <v/>
          </cell>
          <cell r="Z143">
            <v>732.74</v>
          </cell>
        </row>
        <row r="144">
          <cell r="A144" t="str">
            <v>"17"</v>
          </cell>
          <cell r="B144" t="str">
            <v>Firma</v>
          </cell>
          <cell r="C144" t="str">
            <v>Baugeschäft</v>
          </cell>
          <cell r="D144" t="str">
            <v>Wieser Christian</v>
          </cell>
          <cell r="E144" t="str">
            <v>Langer Oberfeldweg 25</v>
          </cell>
          <cell r="F144">
            <v>85051</v>
          </cell>
          <cell r="G144" t="str">
            <v>Ingolstadt</v>
          </cell>
          <cell r="H144" t="str">
            <v xml:space="preserve"> </v>
          </cell>
          <cell r="I144" t="str">
            <v xml:space="preserve"> </v>
          </cell>
          <cell r="J144" t="str">
            <v>R</v>
          </cell>
          <cell r="K144">
            <v>0</v>
          </cell>
          <cell r="L144" t="str">
            <v xml:space="preserve"> </v>
          </cell>
          <cell r="M144">
            <v>0.75</v>
          </cell>
          <cell r="N144">
            <v>1077.6099999999999</v>
          </cell>
          <cell r="O144">
            <v>170</v>
          </cell>
          <cell r="P144">
            <v>534209</v>
          </cell>
          <cell r="Q144">
            <v>10</v>
          </cell>
          <cell r="R144">
            <v>43009</v>
          </cell>
          <cell r="S144">
            <v>0</v>
          </cell>
          <cell r="T144">
            <v>143.69</v>
          </cell>
          <cell r="V144">
            <v>0.13334137582242186</v>
          </cell>
          <cell r="W144" t="str">
            <v/>
          </cell>
          <cell r="X144" t="str">
            <v/>
          </cell>
          <cell r="Y144" t="str">
            <v/>
          </cell>
          <cell r="Z144">
            <v>1077.6099999999999</v>
          </cell>
        </row>
        <row r="145">
          <cell r="A145" t="str">
            <v>"17"</v>
          </cell>
          <cell r="B145" t="str">
            <v>Firma</v>
          </cell>
          <cell r="C145" t="str">
            <v>Baugeschäft</v>
          </cell>
          <cell r="D145" t="str">
            <v>Wieser Christian</v>
          </cell>
          <cell r="E145" t="str">
            <v>Langer Oberfeldweg 25</v>
          </cell>
          <cell r="F145">
            <v>85051</v>
          </cell>
          <cell r="G145" t="str">
            <v>Ingolstadt</v>
          </cell>
          <cell r="H145" t="str">
            <v xml:space="preserve"> </v>
          </cell>
          <cell r="I145" t="str">
            <v xml:space="preserve"> </v>
          </cell>
          <cell r="J145" t="str">
            <v>R</v>
          </cell>
          <cell r="K145">
            <v>0</v>
          </cell>
          <cell r="L145" t="str">
            <v xml:space="preserve"> </v>
          </cell>
          <cell r="M145">
            <v>0.75</v>
          </cell>
          <cell r="N145">
            <v>1245.92</v>
          </cell>
          <cell r="O145">
            <v>171</v>
          </cell>
          <cell r="P145">
            <v>535278</v>
          </cell>
          <cell r="Q145">
            <v>10</v>
          </cell>
          <cell r="R145">
            <v>43021</v>
          </cell>
          <cell r="S145">
            <v>0</v>
          </cell>
          <cell r="T145">
            <v>165.79</v>
          </cell>
          <cell r="V145">
            <v>0.13306632849621161</v>
          </cell>
          <cell r="W145" t="str">
            <v/>
          </cell>
          <cell r="X145" t="str">
            <v/>
          </cell>
          <cell r="Y145" t="str">
            <v/>
          </cell>
          <cell r="Z145">
            <v>1245.92</v>
          </cell>
        </row>
        <row r="146">
          <cell r="A146" t="str">
            <v>"17"</v>
          </cell>
          <cell r="B146" t="str">
            <v>Firma</v>
          </cell>
          <cell r="C146" t="str">
            <v>Baugeschäft</v>
          </cell>
          <cell r="D146" t="str">
            <v>Wieser Christian</v>
          </cell>
          <cell r="E146" t="str">
            <v>Langer Oberfeldweg 25</v>
          </cell>
          <cell r="F146">
            <v>85051</v>
          </cell>
          <cell r="G146" t="str">
            <v>Ingolstadt</v>
          </cell>
          <cell r="H146" t="str">
            <v xml:space="preserve"> </v>
          </cell>
          <cell r="I146" t="str">
            <v xml:space="preserve"> </v>
          </cell>
          <cell r="J146" t="str">
            <v>R</v>
          </cell>
          <cell r="K146">
            <v>0</v>
          </cell>
          <cell r="L146" t="str">
            <v xml:space="preserve"> </v>
          </cell>
          <cell r="M146">
            <v>0.75</v>
          </cell>
          <cell r="N146">
            <v>1651.3</v>
          </cell>
          <cell r="O146">
            <v>172</v>
          </cell>
          <cell r="P146">
            <v>535211</v>
          </cell>
          <cell r="Q146">
            <v>10</v>
          </cell>
          <cell r="R146">
            <v>43021</v>
          </cell>
          <cell r="S146">
            <v>0</v>
          </cell>
          <cell r="T146">
            <v>219.7</v>
          </cell>
          <cell r="V146">
            <v>0.13304669048628354</v>
          </cell>
          <cell r="W146" t="str">
            <v/>
          </cell>
          <cell r="X146" t="str">
            <v/>
          </cell>
          <cell r="Y146" t="str">
            <v/>
          </cell>
          <cell r="Z146">
            <v>1651.3</v>
          </cell>
        </row>
        <row r="147">
          <cell r="A147" t="str">
            <v>"17"</v>
          </cell>
          <cell r="B147" t="str">
            <v>Firma</v>
          </cell>
          <cell r="C147" t="str">
            <v>Baugeschäft</v>
          </cell>
          <cell r="D147" t="str">
            <v>Wieser Christian</v>
          </cell>
          <cell r="E147" t="str">
            <v>Langer Oberfeldweg 25</v>
          </cell>
          <cell r="F147">
            <v>85051</v>
          </cell>
          <cell r="G147" t="str">
            <v>Ingolstadt</v>
          </cell>
          <cell r="H147" t="str">
            <v xml:space="preserve"> </v>
          </cell>
          <cell r="I147" t="str">
            <v xml:space="preserve"> </v>
          </cell>
          <cell r="J147" t="str">
            <v>R</v>
          </cell>
          <cell r="K147">
            <v>0</v>
          </cell>
          <cell r="L147" t="str">
            <v xml:space="preserve"> </v>
          </cell>
          <cell r="M147">
            <v>0.75</v>
          </cell>
          <cell r="N147">
            <v>1412.59</v>
          </cell>
          <cell r="O147">
            <v>173</v>
          </cell>
          <cell r="P147">
            <v>536482</v>
          </cell>
          <cell r="Q147">
            <v>10</v>
          </cell>
          <cell r="R147">
            <v>43054</v>
          </cell>
          <cell r="S147">
            <v>0</v>
          </cell>
          <cell r="T147">
            <v>187.79</v>
          </cell>
          <cell r="V147">
            <v>0.132940202040224</v>
          </cell>
          <cell r="W147" t="str">
            <v/>
          </cell>
          <cell r="X147" t="str">
            <v/>
          </cell>
          <cell r="Y147" t="str">
            <v/>
          </cell>
          <cell r="Z147">
            <v>1412.59</v>
          </cell>
        </row>
        <row r="148">
          <cell r="A148" t="str">
            <v>"17"</v>
          </cell>
          <cell r="B148" t="str">
            <v>Firma</v>
          </cell>
          <cell r="C148" t="str">
            <v>Baugeschäft</v>
          </cell>
          <cell r="D148" t="str">
            <v>Wieser Christian</v>
          </cell>
          <cell r="E148" t="str">
            <v>Langer Oberfeldweg 25</v>
          </cell>
          <cell r="F148">
            <v>85051</v>
          </cell>
          <cell r="G148" t="str">
            <v>Ingolstadt</v>
          </cell>
          <cell r="H148" t="str">
            <v xml:space="preserve"> </v>
          </cell>
          <cell r="I148" t="str">
            <v xml:space="preserve"> </v>
          </cell>
          <cell r="J148" t="str">
            <v>R</v>
          </cell>
          <cell r="K148">
            <v>0</v>
          </cell>
          <cell r="L148" t="str">
            <v xml:space="preserve"> </v>
          </cell>
          <cell r="M148">
            <v>0.75</v>
          </cell>
          <cell r="N148">
            <v>1126</v>
          </cell>
          <cell r="O148">
            <v>267</v>
          </cell>
          <cell r="P148">
            <v>539115</v>
          </cell>
          <cell r="Q148">
            <v>10</v>
          </cell>
          <cell r="R148">
            <v>43082</v>
          </cell>
          <cell r="S148">
            <v>0</v>
          </cell>
          <cell r="T148">
            <v>138.43</v>
          </cell>
          <cell r="V148">
            <v>0.12293960923623447</v>
          </cell>
          <cell r="W148" t="str">
            <v/>
          </cell>
          <cell r="X148" t="str">
            <v/>
          </cell>
          <cell r="Y148" t="str">
            <v/>
          </cell>
          <cell r="Z148">
            <v>1126</v>
          </cell>
        </row>
        <row r="149">
          <cell r="A149" t="str">
            <v>01-01</v>
          </cell>
          <cell r="B149" t="str">
            <v>Firma</v>
          </cell>
          <cell r="C149" t="str">
            <v>Georg</v>
          </cell>
          <cell r="D149" t="str">
            <v>Gerhäuser Hoch- und Tiefbau GmbH</v>
          </cell>
          <cell r="E149" t="str">
            <v>Ipsheimer Str. 6</v>
          </cell>
          <cell r="F149">
            <v>91438</v>
          </cell>
          <cell r="G149" t="str">
            <v>Bad Windsheim</v>
          </cell>
          <cell r="H149" t="str">
            <v>09841</v>
          </cell>
          <cell r="I149" t="str">
            <v>6650-0</v>
          </cell>
          <cell r="J149" t="str">
            <v>R</v>
          </cell>
          <cell r="K149">
            <v>0</v>
          </cell>
          <cell r="L149" t="str">
            <v xml:space="preserve"> </v>
          </cell>
          <cell r="M149">
            <v>0.75</v>
          </cell>
          <cell r="N149">
            <v>2352.79</v>
          </cell>
          <cell r="O149">
            <v>532</v>
          </cell>
          <cell r="P149">
            <v>541277</v>
          </cell>
          <cell r="Q149">
            <v>10</v>
          </cell>
          <cell r="R149">
            <v>43132</v>
          </cell>
          <cell r="S149" t="str">
            <v>MFH, Trettlachstr.38/38a, Forchheim -EG-</v>
          </cell>
          <cell r="T149">
            <v>31.55</v>
          </cell>
          <cell r="V149">
            <v>1.3409611567543216E-2</v>
          </cell>
          <cell r="W149" t="str">
            <v/>
          </cell>
          <cell r="X149" t="str">
            <v/>
          </cell>
          <cell r="Y149" t="str">
            <v/>
          </cell>
          <cell r="Z149">
            <v>2352.79</v>
          </cell>
        </row>
        <row r="150">
          <cell r="A150" t="str">
            <v>01-02</v>
          </cell>
          <cell r="B150" t="str">
            <v>Firma</v>
          </cell>
          <cell r="C150" t="str">
            <v>GmbH</v>
          </cell>
          <cell r="D150" t="str">
            <v>AHA-AßmannHaus</v>
          </cell>
          <cell r="E150" t="str">
            <v>Max - Reger - Str. 1</v>
          </cell>
          <cell r="F150">
            <v>95502</v>
          </cell>
          <cell r="G150" t="str">
            <v>Himmelkron</v>
          </cell>
          <cell r="H150" t="str">
            <v>09122</v>
          </cell>
          <cell r="I150">
            <v>8722010</v>
          </cell>
          <cell r="J150" t="str">
            <v>R</v>
          </cell>
          <cell r="K150">
            <v>0</v>
          </cell>
          <cell r="L150" t="str">
            <v xml:space="preserve"> </v>
          </cell>
          <cell r="M150">
            <v>0.8</v>
          </cell>
          <cell r="N150">
            <v>4630</v>
          </cell>
          <cell r="O150">
            <v>1010</v>
          </cell>
          <cell r="P150">
            <v>539399</v>
          </cell>
          <cell r="Q150">
            <v>15</v>
          </cell>
          <cell r="R150">
            <v>43355</v>
          </cell>
          <cell r="S150" t="str">
            <v>Heyder, Aurauer Hauptstr. 18, 91186 Büchenbach - Aurau</v>
          </cell>
          <cell r="T150">
            <v>746</v>
          </cell>
          <cell r="V150">
            <v>0.16112311015118791</v>
          </cell>
          <cell r="W150" t="str">
            <v/>
          </cell>
          <cell r="X150" t="str">
            <v/>
          </cell>
          <cell r="Y150" t="str">
            <v/>
          </cell>
          <cell r="Z150">
            <v>4630</v>
          </cell>
        </row>
        <row r="151">
          <cell r="A151" t="str">
            <v>01-03</v>
          </cell>
          <cell r="B151" t="str">
            <v>Firma</v>
          </cell>
          <cell r="C151" t="str">
            <v>GmbH</v>
          </cell>
          <cell r="D151" t="str">
            <v>AHA-AßmannHaus</v>
          </cell>
          <cell r="E151" t="str">
            <v>Max - Reger - Str. 1</v>
          </cell>
          <cell r="F151">
            <v>95502</v>
          </cell>
          <cell r="G151" t="str">
            <v>Himmelkron</v>
          </cell>
          <cell r="H151" t="str">
            <v>09122</v>
          </cell>
          <cell r="I151">
            <v>8722010</v>
          </cell>
          <cell r="J151" t="str">
            <v>R</v>
          </cell>
          <cell r="K151">
            <v>0</v>
          </cell>
          <cell r="L151" t="str">
            <v xml:space="preserve"> </v>
          </cell>
          <cell r="M151">
            <v>0.8</v>
          </cell>
          <cell r="N151">
            <v>3690.98</v>
          </cell>
          <cell r="O151">
            <v>815</v>
          </cell>
          <cell r="P151">
            <v>539400</v>
          </cell>
          <cell r="Q151">
            <v>15</v>
          </cell>
          <cell r="R151">
            <v>43279</v>
          </cell>
          <cell r="S151" t="str">
            <v>Gellner, Mittelhembacher Weg 13, 91126 Rednitzhembach</v>
          </cell>
          <cell r="T151">
            <v>594.08000000000004</v>
          </cell>
          <cell r="V151">
            <v>0.16095454323783928</v>
          </cell>
          <cell r="W151" t="str">
            <v/>
          </cell>
          <cell r="X151" t="str">
            <v/>
          </cell>
          <cell r="Y151" t="str">
            <v/>
          </cell>
          <cell r="Z151">
            <v>3690.98</v>
          </cell>
        </row>
        <row r="152">
          <cell r="A152" t="str">
            <v>01-04</v>
          </cell>
          <cell r="B152" t="str">
            <v>Firma</v>
          </cell>
          <cell r="C152" t="str">
            <v>Georg</v>
          </cell>
          <cell r="D152" t="str">
            <v>Gerhäuser Hoch- und Tiefbau GmbH</v>
          </cell>
          <cell r="E152" t="str">
            <v>Ipsheimer Str. 6</v>
          </cell>
          <cell r="F152">
            <v>91438</v>
          </cell>
          <cell r="G152" t="str">
            <v>Bad Windsheim</v>
          </cell>
          <cell r="H152" t="str">
            <v>09841</v>
          </cell>
          <cell r="I152" t="str">
            <v>6650-0</v>
          </cell>
          <cell r="J152" t="str">
            <v>R</v>
          </cell>
          <cell r="K152">
            <v>0</v>
          </cell>
          <cell r="L152" t="str">
            <v xml:space="preserve"> </v>
          </cell>
          <cell r="M152">
            <v>0.75</v>
          </cell>
          <cell r="N152">
            <v>2352.79</v>
          </cell>
          <cell r="O152">
            <v>614</v>
          </cell>
          <cell r="P152">
            <v>541704</v>
          </cell>
          <cell r="Q152">
            <v>10</v>
          </cell>
          <cell r="R152">
            <v>43202</v>
          </cell>
          <cell r="S152" t="str">
            <v>MFH, Trettlachstr.38/38a, Forchheim -1.OG-</v>
          </cell>
          <cell r="T152">
            <v>289.74</v>
          </cell>
          <cell r="V152">
            <v>0.12314741222123522</v>
          </cell>
          <cell r="W152" t="str">
            <v/>
          </cell>
          <cell r="X152" t="str">
            <v/>
          </cell>
          <cell r="Y152" t="str">
            <v/>
          </cell>
          <cell r="Z152">
            <v>2352.79</v>
          </cell>
        </row>
        <row r="153">
          <cell r="A153" t="str">
            <v>01-05</v>
          </cell>
          <cell r="B153" t="str">
            <v>Firma</v>
          </cell>
          <cell r="C153" t="str">
            <v>Georg</v>
          </cell>
          <cell r="D153" t="str">
            <v>Gerhäuser Hoch- und Tiefbau GmbH</v>
          </cell>
          <cell r="E153" t="str">
            <v>Ipsheimer Str. 6</v>
          </cell>
          <cell r="F153">
            <v>91438</v>
          </cell>
          <cell r="G153" t="str">
            <v>Bad Windsheim</v>
          </cell>
          <cell r="H153" t="str">
            <v>09841</v>
          </cell>
          <cell r="I153" t="str">
            <v>6650-0</v>
          </cell>
          <cell r="J153" t="str">
            <v>R</v>
          </cell>
          <cell r="K153">
            <v>0</v>
          </cell>
          <cell r="L153" t="str">
            <v xml:space="preserve"> </v>
          </cell>
          <cell r="M153">
            <v>0.75</v>
          </cell>
          <cell r="N153">
            <v>2352.79</v>
          </cell>
          <cell r="O153">
            <v>0</v>
          </cell>
          <cell r="P153">
            <v>541709</v>
          </cell>
          <cell r="Q153">
            <v>10</v>
          </cell>
          <cell r="R153">
            <v>43384</v>
          </cell>
          <cell r="S153" t="str">
            <v>MFH, Trettlachstr.38/38a, Forchheim -2.OG-</v>
          </cell>
          <cell r="T153">
            <v>235.27900000000002</v>
          </cell>
          <cell r="V153">
            <v>0.1</v>
          </cell>
          <cell r="W153" t="str">
            <v/>
          </cell>
          <cell r="X153" t="str">
            <v/>
          </cell>
          <cell r="Y153" t="str">
            <v/>
          </cell>
          <cell r="Z153">
            <v>2352.79</v>
          </cell>
        </row>
        <row r="154">
          <cell r="A154" t="str">
            <v>01-06</v>
          </cell>
          <cell r="B154" t="str">
            <v>Firma</v>
          </cell>
          <cell r="C154" t="str">
            <v>Baudienstleistungen</v>
          </cell>
          <cell r="D154" t="str">
            <v>Blank Walter</v>
          </cell>
          <cell r="E154" t="str">
            <v>Obere Dorfmühle 1</v>
          </cell>
          <cell r="F154">
            <v>97346</v>
          </cell>
          <cell r="G154" t="str">
            <v>Iphofen</v>
          </cell>
          <cell r="H154" t="str">
            <v>09326</v>
          </cell>
          <cell r="I154" t="str">
            <v>1222 Fax: 902125 Mobil: 0151/50 96 76 98</v>
          </cell>
          <cell r="J154" t="str">
            <v>R</v>
          </cell>
          <cell r="K154">
            <v>0</v>
          </cell>
          <cell r="L154" t="str">
            <v xml:space="preserve"> </v>
          </cell>
          <cell r="M154">
            <v>0.8</v>
          </cell>
          <cell r="N154">
            <v>1801.93</v>
          </cell>
          <cell r="O154">
            <v>825</v>
          </cell>
          <cell r="P154">
            <v>545419</v>
          </cell>
          <cell r="Q154">
            <v>15</v>
          </cell>
          <cell r="R154">
            <v>43301</v>
          </cell>
          <cell r="S154" t="str">
            <v>Döller, Burgbernheim</v>
          </cell>
          <cell r="T154">
            <v>259.45</v>
          </cell>
          <cell r="V154">
            <v>0.1439845055024335</v>
          </cell>
          <cell r="W154" t="str">
            <v/>
          </cell>
          <cell r="X154" t="str">
            <v/>
          </cell>
          <cell r="Y154" t="str">
            <v/>
          </cell>
          <cell r="Z154">
            <v>1801.93</v>
          </cell>
        </row>
        <row r="155">
          <cell r="A155" t="str">
            <v>01-07</v>
          </cell>
          <cell r="B155" t="str">
            <v>Familie</v>
          </cell>
          <cell r="C155" t="str">
            <v xml:space="preserve"> </v>
          </cell>
          <cell r="D155" t="str">
            <v>Leichner/Baimuchanow</v>
          </cell>
          <cell r="E155" t="str">
            <v>Neuselsbrunn 35</v>
          </cell>
          <cell r="F155">
            <v>90471</v>
          </cell>
          <cell r="G155" t="str">
            <v>Nürnberg</v>
          </cell>
          <cell r="H155" t="str">
            <v>0160</v>
          </cell>
          <cell r="I155" t="str">
            <v>1820241 Mail: swetlana68-68@mail.ru</v>
          </cell>
          <cell r="J155" t="str">
            <v>R</v>
          </cell>
          <cell r="K155" t="str">
            <v xml:space="preserve"> </v>
          </cell>
          <cell r="L155">
            <v>0</v>
          </cell>
          <cell r="M155">
            <v>1</v>
          </cell>
          <cell r="N155">
            <v>578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 t="str">
            <v/>
          </cell>
          <cell r="V155" t="e">
            <v>#VALUE!</v>
          </cell>
          <cell r="W155" t="str">
            <v/>
          </cell>
          <cell r="X155" t="str">
            <v/>
          </cell>
          <cell r="Y155" t="str">
            <v/>
          </cell>
          <cell r="Z155" t="str">
            <v/>
          </cell>
        </row>
        <row r="156">
          <cell r="A156" t="str">
            <v>01-08</v>
          </cell>
          <cell r="B156" t="str">
            <v>Firma</v>
          </cell>
          <cell r="C156" t="str">
            <v>GmbH</v>
          </cell>
          <cell r="D156" t="str">
            <v>AHA-AßmannHaus</v>
          </cell>
          <cell r="E156" t="str">
            <v>Max - Reger - Str. 1</v>
          </cell>
          <cell r="F156">
            <v>95502</v>
          </cell>
          <cell r="G156" t="str">
            <v>Himmelkron</v>
          </cell>
          <cell r="H156" t="str">
            <v>09122</v>
          </cell>
          <cell r="I156">
            <v>8722010</v>
          </cell>
          <cell r="J156" t="str">
            <v>R</v>
          </cell>
          <cell r="K156">
            <v>0</v>
          </cell>
          <cell r="L156" t="str">
            <v xml:space="preserve"> </v>
          </cell>
          <cell r="M156">
            <v>0.8</v>
          </cell>
          <cell r="N156">
            <v>3850</v>
          </cell>
          <cell r="O156">
            <v>320</v>
          </cell>
          <cell r="P156">
            <v>536357</v>
          </cell>
          <cell r="Q156">
            <v>15</v>
          </cell>
          <cell r="R156">
            <v>43188</v>
          </cell>
          <cell r="S156" t="str">
            <v>Eichenseher, Nähe Henriette-Feuerbach-Str., 90574 Roßtal</v>
          </cell>
          <cell r="T156">
            <v>801.26</v>
          </cell>
          <cell r="V156">
            <v>0.20811948051948051</v>
          </cell>
          <cell r="W156" t="str">
            <v/>
          </cell>
          <cell r="X156" t="str">
            <v/>
          </cell>
          <cell r="Y156" t="str">
            <v/>
          </cell>
          <cell r="Z156">
            <v>3850</v>
          </cell>
        </row>
        <row r="157">
          <cell r="A157" t="str">
            <v>01-09</v>
          </cell>
          <cell r="B157" t="str">
            <v>Firma</v>
          </cell>
          <cell r="C157" t="str">
            <v>Element- Mauerwerk</v>
          </cell>
          <cell r="D157" t="str">
            <v>EMW 2000 GmbH</v>
          </cell>
          <cell r="E157" t="str">
            <v>Weinsfeld A6</v>
          </cell>
          <cell r="F157">
            <v>91161</v>
          </cell>
          <cell r="G157" t="str">
            <v>Hilpoltstein</v>
          </cell>
          <cell r="H157" t="str">
            <v>09179</v>
          </cell>
          <cell r="I157">
            <v>96660</v>
          </cell>
          <cell r="J157" t="str">
            <v>R</v>
          </cell>
          <cell r="K157">
            <v>0</v>
          </cell>
          <cell r="L157" t="str">
            <v xml:space="preserve"> </v>
          </cell>
          <cell r="M157">
            <v>0.75</v>
          </cell>
          <cell r="N157">
            <v>1776.25</v>
          </cell>
          <cell r="O157">
            <v>519</v>
          </cell>
          <cell r="P157">
            <v>541817</v>
          </cell>
          <cell r="Q157">
            <v>10</v>
          </cell>
          <cell r="R157">
            <v>43132</v>
          </cell>
          <cell r="S157" t="str">
            <v>Königsdörfer Haus 1</v>
          </cell>
          <cell r="T157">
            <v>34.28</v>
          </cell>
          <cell r="V157">
            <v>1.9299085151301902E-2</v>
          </cell>
          <cell r="W157" t="str">
            <v/>
          </cell>
          <cell r="X157" t="str">
            <v/>
          </cell>
          <cell r="Y157" t="str">
            <v/>
          </cell>
          <cell r="Z157">
            <v>1776.25</v>
          </cell>
        </row>
        <row r="158">
          <cell r="A158" t="str">
            <v>01-10</v>
          </cell>
          <cell r="B158" t="str">
            <v>Firma</v>
          </cell>
          <cell r="C158" t="str">
            <v>Element- Mauerwerk</v>
          </cell>
          <cell r="D158" t="str">
            <v>EMW 2000 GmbH</v>
          </cell>
          <cell r="E158" t="str">
            <v>Weinsfeld A6</v>
          </cell>
          <cell r="F158">
            <v>91161</v>
          </cell>
          <cell r="G158" t="str">
            <v>Hilpoltstein</v>
          </cell>
          <cell r="H158" t="str">
            <v>09179</v>
          </cell>
          <cell r="I158">
            <v>96660</v>
          </cell>
          <cell r="J158" t="str">
            <v>R</v>
          </cell>
          <cell r="K158">
            <v>0</v>
          </cell>
          <cell r="L158" t="str">
            <v xml:space="preserve"> </v>
          </cell>
          <cell r="M158">
            <v>0.75</v>
          </cell>
          <cell r="N158">
            <v>1776.25</v>
          </cell>
          <cell r="O158">
            <v>520</v>
          </cell>
          <cell r="P158">
            <v>541820</v>
          </cell>
          <cell r="Q158">
            <v>10</v>
          </cell>
          <cell r="R158">
            <v>43132</v>
          </cell>
          <cell r="S158" t="str">
            <v>Königsdörfer Haus 2</v>
          </cell>
          <cell r="T158">
            <v>34.28</v>
          </cell>
          <cell r="V158">
            <v>1.9299085151301902E-2</v>
          </cell>
          <cell r="W158" t="str">
            <v/>
          </cell>
          <cell r="X158" t="str">
            <v/>
          </cell>
          <cell r="Y158" t="str">
            <v/>
          </cell>
          <cell r="Z158">
            <v>1776.25</v>
          </cell>
        </row>
        <row r="159">
          <cell r="A159" t="str">
            <v>01-11</v>
          </cell>
          <cell r="B159" t="str">
            <v>Firma</v>
          </cell>
          <cell r="C159" t="str">
            <v>Baudienstleistungen</v>
          </cell>
          <cell r="D159" t="str">
            <v>Blank Walter</v>
          </cell>
          <cell r="E159" t="str">
            <v>Obere Dorfmühle 1</v>
          </cell>
          <cell r="F159">
            <v>97346</v>
          </cell>
          <cell r="G159" t="str">
            <v>Iphofen</v>
          </cell>
          <cell r="H159" t="str">
            <v>09326</v>
          </cell>
          <cell r="I159" t="str">
            <v>1222 Fax: 902125 Mobil: 0151/50 96 76 98</v>
          </cell>
          <cell r="J159" t="str">
            <v>R</v>
          </cell>
          <cell r="K159">
            <v>0</v>
          </cell>
          <cell r="L159" t="str">
            <v xml:space="preserve"> </v>
          </cell>
          <cell r="M159">
            <v>0.8</v>
          </cell>
          <cell r="N159">
            <v>965.89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 t="str">
            <v>Mergentaler, Iphofen</v>
          </cell>
          <cell r="T159" t="str">
            <v/>
          </cell>
          <cell r="V159" t="e">
            <v>#VALUE!</v>
          </cell>
          <cell r="W159" t="str">
            <v/>
          </cell>
          <cell r="X159" t="str">
            <v/>
          </cell>
          <cell r="Y159" t="str">
            <v/>
          </cell>
          <cell r="Z159" t="str">
            <v/>
          </cell>
        </row>
        <row r="160">
          <cell r="A160" t="str">
            <v>01-12</v>
          </cell>
          <cell r="B160" t="str">
            <v>Firma</v>
          </cell>
          <cell r="C160" t="str">
            <v>Hoch- und Tiefbau GmbH</v>
          </cell>
          <cell r="D160" t="str">
            <v>Scharnagl</v>
          </cell>
          <cell r="E160" t="str">
            <v>Oskar-von-Miller-Str. 18</v>
          </cell>
          <cell r="F160">
            <v>92637</v>
          </cell>
          <cell r="G160" t="str">
            <v>Weiden</v>
          </cell>
          <cell r="H160" t="str">
            <v>0961</v>
          </cell>
          <cell r="I160" t="str">
            <v>67001-21 Fax: -39</v>
          </cell>
          <cell r="J160" t="str">
            <v>R</v>
          </cell>
          <cell r="K160">
            <v>0</v>
          </cell>
          <cell r="L160" t="str">
            <v xml:space="preserve"> </v>
          </cell>
          <cell r="M160">
            <v>0.8</v>
          </cell>
          <cell r="N160">
            <v>12921.38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 t="str">
            <v>Keckstr., Weiden</v>
          </cell>
          <cell r="T160" t="str">
            <v/>
          </cell>
          <cell r="V160" t="e">
            <v>#VALUE!</v>
          </cell>
          <cell r="W160" t="str">
            <v/>
          </cell>
          <cell r="X160" t="str">
            <v/>
          </cell>
          <cell r="Y160" t="str">
            <v/>
          </cell>
          <cell r="Z160" t="str">
            <v/>
          </cell>
        </row>
        <row r="161">
          <cell r="A161" t="str">
            <v>01-13</v>
          </cell>
          <cell r="B161" t="str">
            <v>Firma</v>
          </cell>
          <cell r="C161" t="str">
            <v>Bauelemente</v>
          </cell>
          <cell r="D161" t="str">
            <v>Rösner</v>
          </cell>
          <cell r="E161" t="str">
            <v>Peter-Folger-Str. 13</v>
          </cell>
          <cell r="F161">
            <v>93107</v>
          </cell>
          <cell r="G161" t="str">
            <v>Thalmassing</v>
          </cell>
          <cell r="H161" t="str">
            <v>0171</v>
          </cell>
          <cell r="I161">
            <v>5316631</v>
          </cell>
          <cell r="J161" t="str">
            <v>R</v>
          </cell>
          <cell r="K161">
            <v>0</v>
          </cell>
          <cell r="L161" t="str">
            <v xml:space="preserve"> </v>
          </cell>
          <cell r="M161">
            <v>0.75</v>
          </cell>
          <cell r="N161">
            <v>2689.93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 t="str">
            <v>Michael Ersinger Str. 25b, Straubing</v>
          </cell>
          <cell r="T161" t="str">
            <v/>
          </cell>
          <cell r="V161" t="e">
            <v>#VALUE!</v>
          </cell>
          <cell r="W161" t="str">
            <v/>
          </cell>
          <cell r="X161" t="str">
            <v/>
          </cell>
          <cell r="Y161" t="str">
            <v/>
          </cell>
          <cell r="Z161" t="str">
            <v/>
          </cell>
        </row>
        <row r="162">
          <cell r="A162" t="str">
            <v>01-14</v>
          </cell>
          <cell r="B162" t="str">
            <v>Frau</v>
          </cell>
          <cell r="C162">
            <v>0</v>
          </cell>
          <cell r="D162" t="str">
            <v>Magdalene Stang und Herrn Julian Waha</v>
          </cell>
          <cell r="E162">
            <v>0</v>
          </cell>
          <cell r="F162">
            <v>91567</v>
          </cell>
          <cell r="G162" t="str">
            <v>Herrieden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3552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 t="str">
            <v>Windshofen</v>
          </cell>
          <cell r="T162" t="str">
            <v/>
          </cell>
          <cell r="V162" t="e">
            <v>#VALUE!</v>
          </cell>
          <cell r="W162" t="str">
            <v/>
          </cell>
          <cell r="X162" t="str">
            <v/>
          </cell>
          <cell r="Y162" t="str">
            <v/>
          </cell>
          <cell r="Z162" t="str">
            <v/>
          </cell>
        </row>
        <row r="163">
          <cell r="A163" t="str">
            <v>01-15</v>
          </cell>
          <cell r="B163" t="str">
            <v>Firma</v>
          </cell>
          <cell r="C163" t="str">
            <v>Klaus Dötzer</v>
          </cell>
          <cell r="D163" t="str">
            <v>K.- Design</v>
          </cell>
          <cell r="E163" t="str">
            <v>Obere Eisenstr. 26</v>
          </cell>
          <cell r="F163">
            <v>91207</v>
          </cell>
          <cell r="G163" t="str">
            <v>Lauf a.d. Pegnitz</v>
          </cell>
          <cell r="H163" t="str">
            <v>Fax: 09126</v>
          </cell>
          <cell r="I163">
            <v>261760</v>
          </cell>
          <cell r="J163" t="str">
            <v>R</v>
          </cell>
          <cell r="K163">
            <v>0</v>
          </cell>
          <cell r="L163" t="str">
            <v xml:space="preserve"> </v>
          </cell>
          <cell r="M163">
            <v>1</v>
          </cell>
          <cell r="N163">
            <v>54.04</v>
          </cell>
          <cell r="O163">
            <v>307</v>
          </cell>
          <cell r="P163">
            <v>542154</v>
          </cell>
          <cell r="Q163">
            <v>35</v>
          </cell>
          <cell r="R163">
            <v>43133</v>
          </cell>
          <cell r="S163" t="str">
            <v>Holzammer, Mühlweg 6, Rückersdorf</v>
          </cell>
          <cell r="T163">
            <v>18.89</v>
          </cell>
          <cell r="V163">
            <v>0.34955588452997782</v>
          </cell>
          <cell r="W163" t="str">
            <v/>
          </cell>
          <cell r="X163" t="str">
            <v/>
          </cell>
          <cell r="Y163" t="str">
            <v/>
          </cell>
          <cell r="Z163">
            <v>54.04</v>
          </cell>
        </row>
        <row r="164">
          <cell r="A164" t="str">
            <v>01-16</v>
          </cell>
          <cell r="B164" t="str">
            <v>Firma</v>
          </cell>
          <cell r="C164" t="str">
            <v>Georg</v>
          </cell>
          <cell r="D164" t="str">
            <v>Gerhäuser Hoch- und Tiefbau GmbH</v>
          </cell>
          <cell r="E164" t="str">
            <v>Ipsheimer Str. 6</v>
          </cell>
          <cell r="F164">
            <v>91438</v>
          </cell>
          <cell r="G164" t="str">
            <v>Bad Windsheim</v>
          </cell>
          <cell r="H164" t="str">
            <v>09841</v>
          </cell>
          <cell r="I164" t="str">
            <v>6650-0</v>
          </cell>
          <cell r="J164" t="str">
            <v>R</v>
          </cell>
          <cell r="K164">
            <v>0</v>
          </cell>
          <cell r="L164" t="str">
            <v xml:space="preserve"> </v>
          </cell>
          <cell r="M164">
            <v>0.75</v>
          </cell>
          <cell r="N164">
            <v>2229.2199999999998</v>
          </cell>
          <cell r="O164">
            <v>617</v>
          </cell>
          <cell r="P164">
            <v>542215</v>
          </cell>
          <cell r="Q164">
            <v>10</v>
          </cell>
          <cell r="R164">
            <v>43202</v>
          </cell>
          <cell r="S164" t="str">
            <v>RH Stein Nr.01, 90547 Stein EG (Zufahrt über Gerstenstr)</v>
          </cell>
          <cell r="T164">
            <v>274.05</v>
          </cell>
          <cell r="V164">
            <v>0.12293537649940339</v>
          </cell>
          <cell r="W164" t="str">
            <v/>
          </cell>
          <cell r="X164" t="str">
            <v/>
          </cell>
          <cell r="Y164" t="str">
            <v/>
          </cell>
          <cell r="Z164">
            <v>2229.2199999999998</v>
          </cell>
        </row>
        <row r="165">
          <cell r="A165" t="str">
            <v>01-17</v>
          </cell>
          <cell r="B165" t="str">
            <v>Firma</v>
          </cell>
          <cell r="C165" t="str">
            <v>Georg</v>
          </cell>
          <cell r="D165" t="str">
            <v>Gerhäuser Hoch- und Tiefbau GmbH</v>
          </cell>
          <cell r="E165" t="str">
            <v>Ipsheimer Str. 6</v>
          </cell>
          <cell r="F165">
            <v>91438</v>
          </cell>
          <cell r="G165" t="str">
            <v>Bad Windsheim</v>
          </cell>
          <cell r="H165" t="str">
            <v>09841</v>
          </cell>
          <cell r="I165" t="str">
            <v>6650-0</v>
          </cell>
          <cell r="J165" t="str">
            <v>R</v>
          </cell>
          <cell r="K165">
            <v>0</v>
          </cell>
          <cell r="L165" t="str">
            <v xml:space="preserve"> </v>
          </cell>
          <cell r="M165">
            <v>0.75</v>
          </cell>
          <cell r="N165">
            <v>1757.29</v>
          </cell>
          <cell r="O165">
            <v>417</v>
          </cell>
          <cell r="P165">
            <v>540643</v>
          </cell>
          <cell r="Q165">
            <v>10</v>
          </cell>
          <cell r="R165">
            <v>43118</v>
          </cell>
          <cell r="S165" t="str">
            <v>Typ 33, Haus B, Jeglorz, Hirseweg 8, 90547 Stein</v>
          </cell>
          <cell r="T165">
            <v>216.2</v>
          </cell>
          <cell r="V165">
            <v>0.12303034786517876</v>
          </cell>
          <cell r="W165" t="str">
            <v/>
          </cell>
          <cell r="X165" t="str">
            <v/>
          </cell>
          <cell r="Y165" t="str">
            <v/>
          </cell>
          <cell r="Z165">
            <v>1757.29</v>
          </cell>
        </row>
        <row r="166">
          <cell r="A166" t="str">
            <v>01-18</v>
          </cell>
          <cell r="B166" t="str">
            <v>Firma</v>
          </cell>
          <cell r="C166" t="str">
            <v>Georg</v>
          </cell>
          <cell r="D166" t="str">
            <v>Gerhäuser Hoch- und Tiefbau GmbH</v>
          </cell>
          <cell r="E166" t="str">
            <v>Ipsheimer Str. 6</v>
          </cell>
          <cell r="F166">
            <v>91438</v>
          </cell>
          <cell r="G166" t="str">
            <v>Bad Windsheim</v>
          </cell>
          <cell r="H166" t="str">
            <v>09841</v>
          </cell>
          <cell r="I166" t="str">
            <v>6650-0</v>
          </cell>
          <cell r="J166" t="str">
            <v>R</v>
          </cell>
          <cell r="K166">
            <v>0</v>
          </cell>
          <cell r="L166" t="str">
            <v xml:space="preserve"> </v>
          </cell>
          <cell r="M166">
            <v>0.75</v>
          </cell>
          <cell r="N166">
            <v>1686.72</v>
          </cell>
          <cell r="O166">
            <v>309</v>
          </cell>
          <cell r="P166">
            <v>540639</v>
          </cell>
          <cell r="Q166">
            <v>10</v>
          </cell>
          <cell r="R166">
            <v>43118</v>
          </cell>
          <cell r="S166" t="str">
            <v>Typ 32, Haus A, Özbey, Hirseweg 8, 90547 Stein</v>
          </cell>
          <cell r="T166">
            <v>207.43</v>
          </cell>
          <cell r="V166">
            <v>0.12297832479605388</v>
          </cell>
          <cell r="W166" t="str">
            <v/>
          </cell>
          <cell r="X166" t="str">
            <v/>
          </cell>
          <cell r="Y166" t="str">
            <v/>
          </cell>
          <cell r="Z166">
            <v>1686.72</v>
          </cell>
        </row>
        <row r="167">
          <cell r="A167" t="str">
            <v>01-19</v>
          </cell>
          <cell r="B167" t="str">
            <v>Firma</v>
          </cell>
          <cell r="C167" t="str">
            <v>Bau GmbH</v>
          </cell>
          <cell r="D167" t="str">
            <v>Weber</v>
          </cell>
          <cell r="E167" t="str">
            <v>Bruckwiesenstr. 5</v>
          </cell>
          <cell r="F167">
            <v>91220</v>
          </cell>
          <cell r="G167" t="str">
            <v>Schnaittach</v>
          </cell>
          <cell r="H167" t="str">
            <v>09153</v>
          </cell>
          <cell r="I167" t="str">
            <v>98102 Fax: 7391</v>
          </cell>
          <cell r="J167" t="str">
            <v>R</v>
          </cell>
          <cell r="K167">
            <v>0</v>
          </cell>
          <cell r="L167" t="str">
            <v xml:space="preserve"> </v>
          </cell>
          <cell r="M167">
            <v>0.75</v>
          </cell>
          <cell r="N167">
            <v>800.48</v>
          </cell>
          <cell r="O167">
            <v>265</v>
          </cell>
          <cell r="P167">
            <v>540131</v>
          </cell>
          <cell r="Q167">
            <v>10</v>
          </cell>
          <cell r="R167">
            <v>43118</v>
          </cell>
          <cell r="S167" t="str">
            <v>Fanderl-Glas, Johann-Kienle Str. 11, 91220 Schnaittach -EG-</v>
          </cell>
          <cell r="T167">
            <v>106.42</v>
          </cell>
          <cell r="V167">
            <v>0.13294523286028384</v>
          </cell>
          <cell r="W167" t="str">
            <v/>
          </cell>
          <cell r="X167" t="str">
            <v/>
          </cell>
          <cell r="Y167" t="str">
            <v/>
          </cell>
          <cell r="Z167">
            <v>800.48</v>
          </cell>
        </row>
        <row r="168">
          <cell r="A168" t="str">
            <v>01-20</v>
          </cell>
          <cell r="B168" t="str">
            <v>Firma</v>
          </cell>
          <cell r="C168" t="str">
            <v>Bau</v>
          </cell>
          <cell r="D168" t="str">
            <v>Staudinger</v>
          </cell>
          <cell r="E168" t="str">
            <v>Industriestr. 15</v>
          </cell>
          <cell r="F168">
            <v>91593</v>
          </cell>
          <cell r="G168" t="str">
            <v>Burgbernheim</v>
          </cell>
          <cell r="H168" t="str">
            <v>09843</v>
          </cell>
          <cell r="I168" t="str">
            <v>9800-17 Fax: -91Mail: thomas@staudinger-bau.de</v>
          </cell>
          <cell r="J168" t="str">
            <v>R</v>
          </cell>
          <cell r="K168">
            <v>0</v>
          </cell>
          <cell r="L168" t="str">
            <v xml:space="preserve"> </v>
          </cell>
          <cell r="M168">
            <v>0.75</v>
          </cell>
          <cell r="N168">
            <v>810.88</v>
          </cell>
          <cell r="O168">
            <v>261</v>
          </cell>
          <cell r="P168">
            <v>540632</v>
          </cell>
          <cell r="Q168">
            <v>10</v>
          </cell>
          <cell r="R168">
            <v>43118</v>
          </cell>
          <cell r="S168" t="str">
            <v>Meinhardt</v>
          </cell>
          <cell r="T168">
            <v>107.99</v>
          </cell>
          <cell r="V168">
            <v>0.13317630228887134</v>
          </cell>
          <cell r="W168" t="str">
            <v/>
          </cell>
          <cell r="X168" t="str">
            <v/>
          </cell>
          <cell r="Y168" t="str">
            <v/>
          </cell>
          <cell r="Z168">
            <v>810.88</v>
          </cell>
        </row>
        <row r="169">
          <cell r="A169" t="str">
            <v>01-21</v>
          </cell>
          <cell r="B169" t="str">
            <v>Firma</v>
          </cell>
          <cell r="C169" t="str">
            <v>GmbH</v>
          </cell>
          <cell r="D169" t="str">
            <v>Huber &amp; Riedel</v>
          </cell>
          <cell r="E169" t="str">
            <v>Alemannenstr. 26</v>
          </cell>
          <cell r="F169">
            <v>91710</v>
          </cell>
          <cell r="G169" t="str">
            <v>Gunzenhausen</v>
          </cell>
          <cell r="H169" t="str">
            <v xml:space="preserve"> </v>
          </cell>
          <cell r="I169" t="str">
            <v xml:space="preserve"> </v>
          </cell>
          <cell r="J169" t="str">
            <v>R</v>
          </cell>
          <cell r="K169">
            <v>0</v>
          </cell>
          <cell r="L169" t="str">
            <v xml:space="preserve"> </v>
          </cell>
          <cell r="M169">
            <v>0.7</v>
          </cell>
          <cell r="N169">
            <v>630.97</v>
          </cell>
          <cell r="O169">
            <v>419</v>
          </cell>
          <cell r="P169">
            <v>541069</v>
          </cell>
          <cell r="Q169">
            <v>5</v>
          </cell>
          <cell r="R169">
            <v>43118</v>
          </cell>
          <cell r="S169">
            <v>0</v>
          </cell>
          <cell r="T169">
            <v>38.630000000000003</v>
          </cell>
          <cell r="V169">
            <v>6.1223196031507048E-2</v>
          </cell>
          <cell r="W169" t="str">
            <v/>
          </cell>
          <cell r="X169" t="str">
            <v/>
          </cell>
          <cell r="Y169" t="str">
            <v/>
          </cell>
          <cell r="Z169">
            <v>630.97</v>
          </cell>
        </row>
        <row r="170">
          <cell r="A170" t="str">
            <v>01-22</v>
          </cell>
          <cell r="B170" t="str">
            <v>Firma</v>
          </cell>
          <cell r="C170" t="str">
            <v>GmbH</v>
          </cell>
          <cell r="D170" t="str">
            <v>Huber &amp; Riedel</v>
          </cell>
          <cell r="E170" t="str">
            <v>Alemannenstr. 26</v>
          </cell>
          <cell r="F170">
            <v>91710</v>
          </cell>
          <cell r="G170" t="str">
            <v>Gunzenhausen</v>
          </cell>
          <cell r="H170" t="str">
            <v xml:space="preserve"> </v>
          </cell>
          <cell r="I170" t="str">
            <v xml:space="preserve"> </v>
          </cell>
          <cell r="J170" t="str">
            <v>R</v>
          </cell>
          <cell r="K170">
            <v>0</v>
          </cell>
          <cell r="L170" t="str">
            <v xml:space="preserve"> </v>
          </cell>
          <cell r="M170">
            <v>0.7</v>
          </cell>
          <cell r="N170">
            <v>60.98</v>
          </cell>
          <cell r="O170">
            <v>420</v>
          </cell>
          <cell r="P170">
            <v>541300</v>
          </cell>
          <cell r="Q170">
            <v>5</v>
          </cell>
          <cell r="R170">
            <v>43118</v>
          </cell>
          <cell r="S170">
            <v>0</v>
          </cell>
          <cell r="T170">
            <v>4.34</v>
          </cell>
          <cell r="V170">
            <v>7.1170875696949826E-2</v>
          </cell>
          <cell r="W170" t="str">
            <v/>
          </cell>
          <cell r="X170" t="str">
            <v/>
          </cell>
          <cell r="Y170" t="str">
            <v/>
          </cell>
          <cell r="Z170">
            <v>60.98</v>
          </cell>
        </row>
        <row r="171">
          <cell r="A171" t="str">
            <v>01-23</v>
          </cell>
          <cell r="B171" t="str">
            <v>Firma</v>
          </cell>
          <cell r="C171" t="str">
            <v>Bauunternehmen KG</v>
          </cell>
          <cell r="D171" t="str">
            <v>Auerochs GmbH &amp; Co.</v>
          </cell>
          <cell r="E171" t="str">
            <v>Neustädter Str. 30</v>
          </cell>
          <cell r="F171">
            <v>90617</v>
          </cell>
          <cell r="G171" t="str">
            <v>Puschendorf</v>
          </cell>
          <cell r="H171" t="str">
            <v>09101</v>
          </cell>
          <cell r="I171" t="str">
            <v>9096-0</v>
          </cell>
          <cell r="J171" t="str">
            <v>R</v>
          </cell>
          <cell r="K171">
            <v>0</v>
          </cell>
          <cell r="L171" t="str">
            <v xml:space="preserve"> </v>
          </cell>
          <cell r="M171">
            <v>0.75</v>
          </cell>
          <cell r="N171">
            <v>1113.6099999999999</v>
          </cell>
          <cell r="O171">
            <v>210</v>
          </cell>
          <cell r="P171">
            <v>541089</v>
          </cell>
          <cell r="Q171">
            <v>10</v>
          </cell>
          <cell r="R171">
            <v>43118</v>
          </cell>
          <cell r="S171">
            <v>0</v>
          </cell>
          <cell r="T171">
            <v>147.77000000000001</v>
          </cell>
          <cell r="V171">
            <v>0.13269456991226733</v>
          </cell>
          <cell r="W171" t="str">
            <v/>
          </cell>
          <cell r="X171" t="str">
            <v/>
          </cell>
          <cell r="Y171" t="str">
            <v/>
          </cell>
          <cell r="Z171">
            <v>1113.6099999999999</v>
          </cell>
        </row>
        <row r="172">
          <cell r="A172" t="str">
            <v>01-24</v>
          </cell>
          <cell r="B172" t="str">
            <v>Firma</v>
          </cell>
          <cell r="C172" t="str">
            <v>Wohnbau</v>
          </cell>
          <cell r="D172" t="str">
            <v>Ernsberger GmbH</v>
          </cell>
          <cell r="E172" t="str">
            <v>Im Gewerbepark 6</v>
          </cell>
          <cell r="F172">
            <v>92331</v>
          </cell>
          <cell r="G172" t="str">
            <v>Parsberg</v>
          </cell>
          <cell r="I172">
            <v>0</v>
          </cell>
          <cell r="J172" t="str">
            <v>R</v>
          </cell>
          <cell r="K172">
            <v>0</v>
          </cell>
          <cell r="L172" t="str">
            <v xml:space="preserve"> </v>
          </cell>
          <cell r="M172">
            <v>0.75</v>
          </cell>
          <cell r="N172">
            <v>1447.17</v>
          </cell>
          <cell r="O172">
            <v>229</v>
          </cell>
          <cell r="P172">
            <v>541152</v>
          </cell>
          <cell r="Q172">
            <v>10</v>
          </cell>
          <cell r="R172">
            <v>43118</v>
          </cell>
          <cell r="S172">
            <v>0</v>
          </cell>
          <cell r="T172">
            <v>164.71</v>
          </cell>
          <cell r="V172">
            <v>0.11381523939827387</v>
          </cell>
          <cell r="W172" t="str">
            <v/>
          </cell>
          <cell r="X172" t="str">
            <v/>
          </cell>
          <cell r="Y172" t="str">
            <v/>
          </cell>
          <cell r="Z172">
            <v>1447.17</v>
          </cell>
        </row>
        <row r="173">
          <cell r="A173" t="str">
            <v>01-25</v>
          </cell>
          <cell r="B173" t="str">
            <v>Firma</v>
          </cell>
          <cell r="C173" t="str">
            <v>Sanitär Metallbau</v>
          </cell>
          <cell r="D173" t="str">
            <v>Grötzner GmbH</v>
          </cell>
          <cell r="E173" t="str">
            <v>Gewerbegebiet 1</v>
          </cell>
          <cell r="F173">
            <v>91611</v>
          </cell>
          <cell r="G173" t="str">
            <v>Lehrberg</v>
          </cell>
          <cell r="H173" t="str">
            <v xml:space="preserve"> </v>
          </cell>
          <cell r="I173" t="str">
            <v xml:space="preserve"> </v>
          </cell>
          <cell r="J173" t="str">
            <v>R</v>
          </cell>
          <cell r="K173">
            <v>0</v>
          </cell>
          <cell r="L173" t="str">
            <v xml:space="preserve"> </v>
          </cell>
          <cell r="M173">
            <v>0.75</v>
          </cell>
          <cell r="N173">
            <v>38.75</v>
          </cell>
          <cell r="O173">
            <v>311</v>
          </cell>
          <cell r="P173">
            <v>541322</v>
          </cell>
          <cell r="Q173">
            <v>10</v>
          </cell>
          <cell r="R173">
            <v>43118</v>
          </cell>
          <cell r="S173">
            <v>0</v>
          </cell>
          <cell r="T173">
            <v>5.0999999999999996</v>
          </cell>
          <cell r="V173">
            <v>0.13161290322580643</v>
          </cell>
          <cell r="W173" t="str">
            <v/>
          </cell>
          <cell r="X173" t="str">
            <v/>
          </cell>
          <cell r="Y173" t="str">
            <v/>
          </cell>
          <cell r="Z173">
            <v>38.75</v>
          </cell>
        </row>
        <row r="174">
          <cell r="A174" t="str">
            <v>01-26</v>
          </cell>
          <cell r="B174" t="str">
            <v>Firma</v>
          </cell>
          <cell r="C174" t="str">
            <v>Wohn- und Gewerbebau</v>
          </cell>
          <cell r="D174" t="str">
            <v>Sammet GmbH</v>
          </cell>
          <cell r="E174" t="str">
            <v>Finkenschlag 23</v>
          </cell>
          <cell r="F174">
            <v>90579</v>
          </cell>
          <cell r="G174" t="str">
            <v>Langenzenn</v>
          </cell>
          <cell r="H174" t="str">
            <v>09101</v>
          </cell>
          <cell r="I174">
            <v>1007</v>
          </cell>
          <cell r="J174" t="str">
            <v>R</v>
          </cell>
          <cell r="K174">
            <v>0</v>
          </cell>
          <cell r="L174" t="str">
            <v xml:space="preserve"> </v>
          </cell>
          <cell r="M174">
            <v>0.75</v>
          </cell>
          <cell r="N174">
            <v>1384.33</v>
          </cell>
          <cell r="O174">
            <v>253</v>
          </cell>
          <cell r="P174">
            <v>541167</v>
          </cell>
          <cell r="Q174">
            <v>10</v>
          </cell>
          <cell r="R174">
            <v>43118</v>
          </cell>
          <cell r="S174">
            <v>0</v>
          </cell>
          <cell r="T174">
            <v>184.07</v>
          </cell>
          <cell r="V174">
            <v>0.13296685038971923</v>
          </cell>
          <cell r="W174" t="str">
            <v/>
          </cell>
          <cell r="X174" t="str">
            <v/>
          </cell>
          <cell r="Y174" t="str">
            <v/>
          </cell>
          <cell r="Z174">
            <v>1384.33</v>
          </cell>
        </row>
        <row r="175">
          <cell r="A175" t="str">
            <v>01-27</v>
          </cell>
          <cell r="B175" t="str">
            <v>Firma</v>
          </cell>
          <cell r="C175" t="str">
            <v xml:space="preserve"> </v>
          </cell>
          <cell r="D175" t="str">
            <v>Daigfuß</v>
          </cell>
          <cell r="E175" t="str">
            <v>Zeppelinstr. 5</v>
          </cell>
          <cell r="F175">
            <v>91074</v>
          </cell>
          <cell r="G175" t="str">
            <v>Herzogenaurach</v>
          </cell>
          <cell r="H175" t="str">
            <v>09132</v>
          </cell>
          <cell r="I175" t="str">
            <v>7877-0 Fax: -11</v>
          </cell>
          <cell r="J175" t="str">
            <v>R</v>
          </cell>
          <cell r="K175">
            <v>0</v>
          </cell>
          <cell r="L175" t="str">
            <v xml:space="preserve"> </v>
          </cell>
          <cell r="M175">
            <v>0.7</v>
          </cell>
          <cell r="N175">
            <v>2070.61</v>
          </cell>
          <cell r="O175">
            <v>223</v>
          </cell>
          <cell r="P175">
            <v>539916</v>
          </cell>
          <cell r="Q175">
            <v>5</v>
          </cell>
          <cell r="R175">
            <v>43118</v>
          </cell>
          <cell r="S175">
            <v>0</v>
          </cell>
          <cell r="T175">
            <v>126.7</v>
          </cell>
          <cell r="V175">
            <v>6.1189697721927352E-2</v>
          </cell>
          <cell r="W175" t="str">
            <v/>
          </cell>
          <cell r="X175" t="str">
            <v/>
          </cell>
          <cell r="Y175" t="str">
            <v/>
          </cell>
          <cell r="Z175">
            <v>2070.61</v>
          </cell>
        </row>
        <row r="176">
          <cell r="A176" t="str">
            <v>01-28</v>
          </cell>
          <cell r="B176" t="str">
            <v>Firma</v>
          </cell>
          <cell r="C176" t="str">
            <v>Göttler Bau</v>
          </cell>
          <cell r="D176">
            <v>0</v>
          </cell>
          <cell r="E176" t="str">
            <v>Lehenwiesenweg 88</v>
          </cell>
          <cell r="F176">
            <v>91788</v>
          </cell>
          <cell r="G176" t="str">
            <v>Weißenburg/Bay.</v>
          </cell>
          <cell r="H176" t="str">
            <v>09141</v>
          </cell>
          <cell r="I176" t="str">
            <v>8670-0 Fax: -20 Rene Göttler &lt;rgoettler@goettler-bau.de&gt;</v>
          </cell>
          <cell r="J176" t="str">
            <v>R</v>
          </cell>
          <cell r="K176">
            <v>0</v>
          </cell>
          <cell r="L176" t="str">
            <v xml:space="preserve"> </v>
          </cell>
          <cell r="M176">
            <v>0.75</v>
          </cell>
          <cell r="N176">
            <v>537.91</v>
          </cell>
          <cell r="O176">
            <v>416</v>
          </cell>
          <cell r="P176">
            <v>542724</v>
          </cell>
          <cell r="Q176">
            <v>10</v>
          </cell>
          <cell r="R176">
            <v>43159</v>
          </cell>
          <cell r="S176" t="str">
            <v>Walter, Höttinger Str. 19, Ellingen</v>
          </cell>
          <cell r="T176">
            <v>71.89</v>
          </cell>
          <cell r="V176">
            <v>0.13364689260285179</v>
          </cell>
          <cell r="W176" t="str">
            <v/>
          </cell>
          <cell r="X176" t="str">
            <v/>
          </cell>
          <cell r="Y176" t="str">
            <v/>
          </cell>
          <cell r="Z176">
            <v>537.91</v>
          </cell>
        </row>
        <row r="177">
          <cell r="A177" t="str">
            <v>01-29</v>
          </cell>
          <cell r="B177" t="str">
            <v>Herrn</v>
          </cell>
          <cell r="C177" t="str">
            <v>Wilfried</v>
          </cell>
          <cell r="D177" t="str">
            <v>Kinzel</v>
          </cell>
          <cell r="E177" t="str">
            <v>Walter Meindl Siedlung 29</v>
          </cell>
          <cell r="F177">
            <v>91622</v>
          </cell>
          <cell r="G177" t="str">
            <v>Rügland</v>
          </cell>
          <cell r="H177" t="str">
            <v>09828</v>
          </cell>
          <cell r="I177">
            <v>219</v>
          </cell>
          <cell r="J177" t="str">
            <v>R</v>
          </cell>
          <cell r="K177">
            <v>0</v>
          </cell>
          <cell r="L177" t="str">
            <v xml:space="preserve"> </v>
          </cell>
          <cell r="M177">
            <v>0.8</v>
          </cell>
          <cell r="N177">
            <v>783.82</v>
          </cell>
          <cell r="O177">
            <v>323</v>
          </cell>
          <cell r="P177">
            <v>542788</v>
          </cell>
          <cell r="Q177">
            <v>15</v>
          </cell>
          <cell r="R177">
            <v>43179</v>
          </cell>
          <cell r="S177" t="str">
            <v xml:space="preserve"> </v>
          </cell>
          <cell r="T177">
            <v>151.87</v>
          </cell>
          <cell r="V177">
            <v>0.19375621954020056</v>
          </cell>
          <cell r="W177" t="str">
            <v/>
          </cell>
          <cell r="X177" t="str">
            <v/>
          </cell>
          <cell r="Y177" t="str">
            <v/>
          </cell>
          <cell r="Z177">
            <v>783.82</v>
          </cell>
        </row>
        <row r="178">
          <cell r="A178" t="str">
            <v>01-30</v>
          </cell>
          <cell r="B178">
            <v>0</v>
          </cell>
          <cell r="C178">
            <v>0</v>
          </cell>
          <cell r="D178" t="str">
            <v>Rechnungslauf</v>
          </cell>
          <cell r="E178">
            <v>0</v>
          </cell>
          <cell r="F178" t="str">
            <v/>
          </cell>
          <cell r="G178">
            <v>0</v>
          </cell>
          <cell r="H178" t="str">
            <v/>
          </cell>
          <cell r="I178">
            <v>0</v>
          </cell>
          <cell r="J178" t="str">
            <v>R</v>
          </cell>
          <cell r="K178">
            <v>0</v>
          </cell>
          <cell r="L178" t="str">
            <v xml:space="preserve"> </v>
          </cell>
          <cell r="M178">
            <v>0</v>
          </cell>
          <cell r="N178">
            <v>30654.67</v>
          </cell>
          <cell r="O178">
            <v>201</v>
          </cell>
          <cell r="P178">
            <v>0</v>
          </cell>
          <cell r="Q178">
            <v>0</v>
          </cell>
          <cell r="R178">
            <v>43115</v>
          </cell>
          <cell r="S178">
            <v>0</v>
          </cell>
          <cell r="T178">
            <v>572.25</v>
          </cell>
          <cell r="V178">
            <v>1.8667628782172506E-2</v>
          </cell>
          <cell r="W178">
            <v>306.54669999999999</v>
          </cell>
          <cell r="X178">
            <v>265.70330000000001</v>
          </cell>
          <cell r="Y178">
            <v>13285.165000000001</v>
          </cell>
          <cell r="Z178">
            <v>30654.67</v>
          </cell>
        </row>
        <row r="179">
          <cell r="A179" t="str">
            <v>01-31</v>
          </cell>
          <cell r="B179">
            <v>0</v>
          </cell>
          <cell r="C179">
            <v>0</v>
          </cell>
          <cell r="D179" t="str">
            <v>Rechnungslauf</v>
          </cell>
          <cell r="E179">
            <v>0</v>
          </cell>
          <cell r="F179" t="str">
            <v/>
          </cell>
          <cell r="G179">
            <v>0</v>
          </cell>
          <cell r="H179" t="str">
            <v/>
          </cell>
          <cell r="I179">
            <v>0</v>
          </cell>
          <cell r="J179" t="str">
            <v>R</v>
          </cell>
          <cell r="K179">
            <v>0</v>
          </cell>
          <cell r="L179" t="str">
            <v xml:space="preserve"> </v>
          </cell>
          <cell r="M179">
            <v>0</v>
          </cell>
          <cell r="N179">
            <v>16917.189999999999</v>
          </cell>
          <cell r="O179">
            <v>204</v>
          </cell>
          <cell r="P179">
            <v>0</v>
          </cell>
          <cell r="Q179">
            <v>0</v>
          </cell>
          <cell r="R179">
            <v>43124</v>
          </cell>
          <cell r="S179">
            <v>0</v>
          </cell>
          <cell r="T179">
            <v>229.34</v>
          </cell>
          <cell r="V179">
            <v>1.3556624947760238E-2</v>
          </cell>
          <cell r="W179">
            <v>169.17189999999999</v>
          </cell>
          <cell r="X179">
            <v>60.16810000000001</v>
          </cell>
          <cell r="Y179">
            <v>3008.4050000000007</v>
          </cell>
          <cell r="Z179">
            <v>16917.189999999999</v>
          </cell>
        </row>
        <row r="180">
          <cell r="A180" t="str">
            <v>01-32</v>
          </cell>
          <cell r="B180">
            <v>0</v>
          </cell>
          <cell r="C180">
            <v>0</v>
          </cell>
          <cell r="D180" t="str">
            <v>Rechnungslauf</v>
          </cell>
          <cell r="E180">
            <v>0</v>
          </cell>
          <cell r="F180" t="str">
            <v/>
          </cell>
          <cell r="G180">
            <v>0</v>
          </cell>
          <cell r="H180" t="str">
            <v/>
          </cell>
          <cell r="I180">
            <v>0</v>
          </cell>
          <cell r="J180" t="str">
            <v>R</v>
          </cell>
          <cell r="K180">
            <v>0</v>
          </cell>
          <cell r="L180" t="str">
            <v xml:space="preserve"> </v>
          </cell>
          <cell r="M180">
            <v>0</v>
          </cell>
          <cell r="N180">
            <v>30689.59</v>
          </cell>
          <cell r="O180">
            <v>203</v>
          </cell>
          <cell r="P180">
            <v>0</v>
          </cell>
          <cell r="Q180">
            <v>0</v>
          </cell>
          <cell r="R180">
            <v>43123</v>
          </cell>
          <cell r="S180">
            <v>0</v>
          </cell>
          <cell r="T180">
            <v>355.83</v>
          </cell>
          <cell r="V180">
            <v>1.1594485296154167E-2</v>
          </cell>
          <cell r="W180">
            <v>306.89589999999998</v>
          </cell>
          <cell r="X180">
            <v>48.934100000000001</v>
          </cell>
          <cell r="Y180">
            <v>2446.7049999999999</v>
          </cell>
          <cell r="Z180">
            <v>30689.59</v>
          </cell>
        </row>
        <row r="181">
          <cell r="A181" t="str">
            <v>01-33</v>
          </cell>
          <cell r="B181">
            <v>0</v>
          </cell>
          <cell r="C181">
            <v>0</v>
          </cell>
          <cell r="D181" t="str">
            <v>Rechnungslauf</v>
          </cell>
          <cell r="E181">
            <v>0</v>
          </cell>
          <cell r="F181" t="str">
            <v/>
          </cell>
          <cell r="G181">
            <v>0</v>
          </cell>
          <cell r="H181" t="str">
            <v/>
          </cell>
          <cell r="I181">
            <v>0</v>
          </cell>
          <cell r="J181" t="str">
            <v>R</v>
          </cell>
          <cell r="K181">
            <v>0</v>
          </cell>
          <cell r="L181" t="str">
            <v xml:space="preserve"> </v>
          </cell>
          <cell r="M181">
            <v>0</v>
          </cell>
          <cell r="N181">
            <v>21461.43</v>
          </cell>
          <cell r="O181">
            <v>202</v>
          </cell>
          <cell r="P181">
            <v>0</v>
          </cell>
          <cell r="Q181">
            <v>0</v>
          </cell>
          <cell r="R181">
            <v>43117</v>
          </cell>
          <cell r="S181">
            <v>0</v>
          </cell>
          <cell r="T181">
            <v>290.93</v>
          </cell>
          <cell r="V181">
            <v>1.3555946644748277E-2</v>
          </cell>
          <cell r="W181">
            <v>214.61430000000001</v>
          </cell>
          <cell r="X181">
            <v>76.315699999999993</v>
          </cell>
          <cell r="Y181">
            <v>3815.7849999999999</v>
          </cell>
          <cell r="Z181">
            <v>21461.43</v>
          </cell>
        </row>
        <row r="182">
          <cell r="A182" t="str">
            <v>01-34</v>
          </cell>
          <cell r="B182">
            <v>0</v>
          </cell>
          <cell r="C182">
            <v>0</v>
          </cell>
          <cell r="D182" t="str">
            <v>Rechnungslauf</v>
          </cell>
          <cell r="E182">
            <v>0</v>
          </cell>
          <cell r="F182" t="str">
            <v/>
          </cell>
          <cell r="G182">
            <v>0</v>
          </cell>
          <cell r="H182" t="str">
            <v/>
          </cell>
          <cell r="I182">
            <v>0</v>
          </cell>
          <cell r="J182" t="str">
            <v>R</v>
          </cell>
          <cell r="K182">
            <v>0</v>
          </cell>
          <cell r="L182" t="str">
            <v xml:space="preserve"> </v>
          </cell>
          <cell r="M182">
            <v>0</v>
          </cell>
          <cell r="N182">
            <v>26662.16</v>
          </cell>
          <cell r="O182">
            <v>205</v>
          </cell>
          <cell r="P182">
            <v>0</v>
          </cell>
          <cell r="Q182">
            <v>0</v>
          </cell>
          <cell r="R182">
            <v>43132</v>
          </cell>
          <cell r="S182">
            <v>0</v>
          </cell>
          <cell r="T182">
            <v>324.5</v>
          </cell>
          <cell r="V182">
            <v>1.2170806866360415E-2</v>
          </cell>
          <cell r="W182">
            <v>266.6216</v>
          </cell>
          <cell r="X182">
            <v>57.878399999999999</v>
          </cell>
          <cell r="Y182">
            <v>2893.92</v>
          </cell>
          <cell r="Z182">
            <v>26662.16</v>
          </cell>
        </row>
        <row r="183">
          <cell r="A183" t="str">
            <v>01-35</v>
          </cell>
          <cell r="B183">
            <v>0</v>
          </cell>
          <cell r="C183" t="str">
            <v>Sonderprovision lt. Aufstellung</v>
          </cell>
          <cell r="D183">
            <v>0</v>
          </cell>
          <cell r="E183">
            <v>0</v>
          </cell>
          <cell r="F183">
            <v>0</v>
          </cell>
          <cell r="G183" t="str">
            <v/>
          </cell>
          <cell r="H183" t="str">
            <v/>
          </cell>
          <cell r="I183">
            <v>0</v>
          </cell>
          <cell r="J183" t="str">
            <v>S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100</v>
          </cell>
          <cell r="P183">
            <v>0</v>
          </cell>
          <cell r="Q183">
            <v>0</v>
          </cell>
          <cell r="R183">
            <v>43131</v>
          </cell>
          <cell r="S183">
            <v>0</v>
          </cell>
          <cell r="T183">
            <v>2285.06</v>
          </cell>
          <cell r="V183" t="e">
            <v>#DIV/0!</v>
          </cell>
          <cell r="W183" t="str">
            <v/>
          </cell>
          <cell r="X183" t="str">
            <v/>
          </cell>
          <cell r="Y183" t="str">
            <v/>
          </cell>
          <cell r="Z183">
            <v>0</v>
          </cell>
        </row>
        <row r="184">
          <cell r="A184" t="str">
            <v>01-36</v>
          </cell>
          <cell r="B184" t="str">
            <v>Firma</v>
          </cell>
          <cell r="C184">
            <v>0</v>
          </cell>
          <cell r="D184" t="str">
            <v>Baustoff - Union</v>
          </cell>
          <cell r="E184" t="str">
            <v>Nürnberger Str. 50</v>
          </cell>
          <cell r="F184">
            <v>90579</v>
          </cell>
          <cell r="G184" t="str">
            <v>Langenzenn</v>
          </cell>
          <cell r="H184" t="str">
            <v xml:space="preserve"> </v>
          </cell>
          <cell r="I184">
            <v>0</v>
          </cell>
          <cell r="J184" t="str">
            <v>R</v>
          </cell>
          <cell r="K184">
            <v>0</v>
          </cell>
          <cell r="L184" t="str">
            <v xml:space="preserve"> </v>
          </cell>
          <cell r="M184">
            <v>1</v>
          </cell>
          <cell r="N184">
            <v>1229.1500000000001</v>
          </cell>
          <cell r="O184">
            <v>108</v>
          </cell>
          <cell r="P184">
            <v>539995</v>
          </cell>
          <cell r="Q184">
            <v>10</v>
          </cell>
          <cell r="R184">
            <v>43101</v>
          </cell>
          <cell r="S184" t="str">
            <v>Gustav Krech, Braunfeldstr. 15, 90455 Nürnberg</v>
          </cell>
          <cell r="T184">
            <v>143.11000000000001</v>
          </cell>
          <cell r="V184">
            <v>0.11643005328885815</v>
          </cell>
          <cell r="W184" t="str">
            <v/>
          </cell>
          <cell r="X184" t="str">
            <v/>
          </cell>
          <cell r="Y184" t="str">
            <v/>
          </cell>
          <cell r="Z184">
            <v>1229.1500000000001</v>
          </cell>
        </row>
        <row r="185">
          <cell r="A185" t="str">
            <v>01-37</v>
          </cell>
          <cell r="B185" t="str">
            <v>Firma</v>
          </cell>
          <cell r="C185" t="str">
            <v>Wohnbau</v>
          </cell>
          <cell r="D185" t="str">
            <v>Zeidler</v>
          </cell>
          <cell r="E185" t="str">
            <v>Untere Keller Str. 7a</v>
          </cell>
          <cell r="F185">
            <v>90537</v>
          </cell>
          <cell r="G185" t="str">
            <v>Feucht</v>
          </cell>
          <cell r="H185" t="str">
            <v>09128</v>
          </cell>
          <cell r="I185">
            <v>92800</v>
          </cell>
          <cell r="J185" t="str">
            <v>R</v>
          </cell>
          <cell r="K185">
            <v>0</v>
          </cell>
          <cell r="L185" t="str">
            <v xml:space="preserve"> </v>
          </cell>
          <cell r="M185">
            <v>0.75</v>
          </cell>
          <cell r="N185">
            <v>2500</v>
          </cell>
          <cell r="O185">
            <v>109</v>
          </cell>
          <cell r="P185">
            <v>516927</v>
          </cell>
          <cell r="Q185">
            <v>10</v>
          </cell>
          <cell r="R185">
            <v>43101</v>
          </cell>
          <cell r="S185" t="str">
            <v>Astrid u. Sven Kurde, Hirschberger Str. 62, 90559 Burgthann</v>
          </cell>
          <cell r="T185">
            <v>319.62</v>
          </cell>
          <cell r="V185">
            <v>0.12784799999999999</v>
          </cell>
          <cell r="W185" t="str">
            <v/>
          </cell>
          <cell r="X185" t="str">
            <v/>
          </cell>
          <cell r="Y185" t="str">
            <v/>
          </cell>
          <cell r="Z185">
            <v>2500</v>
          </cell>
        </row>
        <row r="186">
          <cell r="A186" t="str">
            <v>02-01</v>
          </cell>
          <cell r="B186" t="str">
            <v>Firma</v>
          </cell>
          <cell r="C186" t="str">
            <v>Wohnbau GmbH</v>
          </cell>
          <cell r="D186" t="str">
            <v>Zeidler</v>
          </cell>
          <cell r="E186" t="str">
            <v>Untere Keller Str. 7a</v>
          </cell>
          <cell r="F186">
            <v>90537</v>
          </cell>
          <cell r="G186" t="str">
            <v>Feucht</v>
          </cell>
          <cell r="H186" t="str">
            <v>09128</v>
          </cell>
          <cell r="I186">
            <v>92800</v>
          </cell>
          <cell r="J186" t="str">
            <v>R</v>
          </cell>
          <cell r="K186">
            <v>0</v>
          </cell>
          <cell r="L186" t="str">
            <v xml:space="preserve"> </v>
          </cell>
          <cell r="M186">
            <v>0.75</v>
          </cell>
          <cell r="N186">
            <v>156.75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 t="str">
            <v>Fronhöfer, An den drei Linden 46, 90596 Leerstetten</v>
          </cell>
          <cell r="T186" t="str">
            <v/>
          </cell>
          <cell r="V186" t="e">
            <v>#VALUE!</v>
          </cell>
          <cell r="W186" t="str">
            <v/>
          </cell>
          <cell r="X186" t="str">
            <v/>
          </cell>
          <cell r="Y186" t="str">
            <v/>
          </cell>
          <cell r="Z186" t="str">
            <v/>
          </cell>
        </row>
        <row r="187">
          <cell r="A187" t="str">
            <v>02-02</v>
          </cell>
          <cell r="B187" t="str">
            <v>Firma</v>
          </cell>
          <cell r="C187" t="str">
            <v>Baustoffe</v>
          </cell>
          <cell r="D187" t="str">
            <v>Seeger</v>
          </cell>
          <cell r="E187" t="str">
            <v>Waldstr. 11</v>
          </cell>
          <cell r="F187">
            <v>96132</v>
          </cell>
          <cell r="G187" t="str">
            <v>Aschbach</v>
          </cell>
          <cell r="H187" t="str">
            <v>09555</v>
          </cell>
          <cell r="I187">
            <v>92200</v>
          </cell>
          <cell r="J187" t="str">
            <v>R</v>
          </cell>
          <cell r="K187">
            <v>0</v>
          </cell>
          <cell r="L187" t="str">
            <v xml:space="preserve"> </v>
          </cell>
          <cell r="M187">
            <v>0.75</v>
          </cell>
          <cell r="N187">
            <v>200.7</v>
          </cell>
          <cell r="O187">
            <v>317</v>
          </cell>
          <cell r="P187">
            <v>542082</v>
          </cell>
          <cell r="Q187">
            <v>10</v>
          </cell>
          <cell r="R187">
            <v>43133</v>
          </cell>
          <cell r="S187">
            <v>0</v>
          </cell>
          <cell r="T187">
            <v>22.76</v>
          </cell>
          <cell r="V187">
            <v>0.11340308918784256</v>
          </cell>
          <cell r="W187" t="str">
            <v/>
          </cell>
          <cell r="X187" t="str">
            <v/>
          </cell>
          <cell r="Y187" t="str">
            <v/>
          </cell>
          <cell r="Z187">
            <v>200.7</v>
          </cell>
        </row>
        <row r="188">
          <cell r="A188" t="str">
            <v>02-03</v>
          </cell>
          <cell r="B188" t="str">
            <v>Firma</v>
          </cell>
          <cell r="C188" t="str">
            <v xml:space="preserve"> </v>
          </cell>
          <cell r="D188" t="str">
            <v>Daigfuß</v>
          </cell>
          <cell r="E188" t="str">
            <v>Zeppelinstr. 5</v>
          </cell>
          <cell r="F188">
            <v>91074</v>
          </cell>
          <cell r="G188" t="str">
            <v>Herzogenaurach</v>
          </cell>
          <cell r="H188" t="str">
            <v>09132</v>
          </cell>
          <cell r="I188" t="str">
            <v>7877-0 Fax: -11</v>
          </cell>
          <cell r="J188" t="str">
            <v>R</v>
          </cell>
          <cell r="K188">
            <v>0</v>
          </cell>
          <cell r="L188" t="str">
            <v xml:space="preserve"> </v>
          </cell>
          <cell r="M188">
            <v>0.7</v>
          </cell>
          <cell r="N188">
            <v>612.15</v>
          </cell>
          <cell r="O188">
            <v>306</v>
          </cell>
          <cell r="P188">
            <v>541984</v>
          </cell>
          <cell r="Q188">
            <v>5</v>
          </cell>
          <cell r="R188">
            <v>43133</v>
          </cell>
          <cell r="S188">
            <v>0</v>
          </cell>
          <cell r="T188">
            <v>37.49</v>
          </cell>
          <cell r="V188">
            <v>6.1243159356366907E-2</v>
          </cell>
          <cell r="W188" t="str">
            <v/>
          </cell>
          <cell r="X188" t="str">
            <v/>
          </cell>
          <cell r="Y188" t="str">
            <v/>
          </cell>
          <cell r="Z188">
            <v>612.15</v>
          </cell>
        </row>
        <row r="189">
          <cell r="A189" t="str">
            <v>02-04</v>
          </cell>
          <cell r="B189" t="str">
            <v>Firma</v>
          </cell>
          <cell r="C189" t="str">
            <v>Bauzentrum</v>
          </cell>
          <cell r="D189" t="str">
            <v>Gebhardt GmbH &amp; Co KG.</v>
          </cell>
          <cell r="E189" t="str">
            <v>Schallershoferstr. 88</v>
          </cell>
          <cell r="F189">
            <v>91056</v>
          </cell>
          <cell r="G189" t="str">
            <v>Erlangen</v>
          </cell>
          <cell r="H189" t="str">
            <v>09131</v>
          </cell>
          <cell r="I189" t="str">
            <v>7545-53 Mobil 010/8828657</v>
          </cell>
          <cell r="J189" t="str">
            <v>R</v>
          </cell>
          <cell r="K189">
            <v>0</v>
          </cell>
          <cell r="L189" t="str">
            <v xml:space="preserve"> </v>
          </cell>
          <cell r="M189">
            <v>0.7</v>
          </cell>
          <cell r="N189">
            <v>992.54</v>
          </cell>
          <cell r="O189">
            <v>308</v>
          </cell>
          <cell r="P189">
            <v>542251</v>
          </cell>
          <cell r="Q189">
            <v>5</v>
          </cell>
          <cell r="R189">
            <v>43133</v>
          </cell>
          <cell r="S189">
            <v>0</v>
          </cell>
          <cell r="T189">
            <v>60.69</v>
          </cell>
          <cell r="V189">
            <v>6.1146150281096982E-2</v>
          </cell>
          <cell r="W189" t="str">
            <v/>
          </cell>
          <cell r="X189" t="str">
            <v/>
          </cell>
          <cell r="Y189" t="str">
            <v/>
          </cell>
          <cell r="Z189">
            <v>992.54</v>
          </cell>
        </row>
        <row r="190">
          <cell r="A190" t="str">
            <v>02-05</v>
          </cell>
          <cell r="B190" t="str">
            <v>Firma</v>
          </cell>
          <cell r="C190" t="str">
            <v>GmbH</v>
          </cell>
          <cell r="D190" t="str">
            <v>Huber &amp; Riedel</v>
          </cell>
          <cell r="E190" t="str">
            <v>Alemannenstr. 26</v>
          </cell>
          <cell r="F190">
            <v>91710</v>
          </cell>
          <cell r="G190" t="str">
            <v>Gunzenhausen</v>
          </cell>
          <cell r="H190" t="str">
            <v xml:space="preserve"> </v>
          </cell>
          <cell r="I190" t="str">
            <v xml:space="preserve"> </v>
          </cell>
          <cell r="J190" t="str">
            <v>R</v>
          </cell>
          <cell r="K190">
            <v>0</v>
          </cell>
          <cell r="L190" t="str">
            <v xml:space="preserve"> </v>
          </cell>
          <cell r="M190">
            <v>0.7</v>
          </cell>
          <cell r="N190">
            <v>577.69000000000005</v>
          </cell>
          <cell r="O190">
            <v>312</v>
          </cell>
          <cell r="P190">
            <v>541723</v>
          </cell>
          <cell r="Q190">
            <v>5</v>
          </cell>
          <cell r="R190">
            <v>43133</v>
          </cell>
          <cell r="S190">
            <v>0</v>
          </cell>
          <cell r="T190">
            <v>35.44</v>
          </cell>
          <cell r="V190">
            <v>6.1347781682217099E-2</v>
          </cell>
          <cell r="W190" t="str">
            <v/>
          </cell>
          <cell r="X190" t="str">
            <v/>
          </cell>
          <cell r="Y190" t="str">
            <v/>
          </cell>
          <cell r="Z190">
            <v>577.69000000000005</v>
          </cell>
        </row>
        <row r="191">
          <cell r="A191" t="str">
            <v>02-06</v>
          </cell>
          <cell r="B191" t="str">
            <v>Firma</v>
          </cell>
          <cell r="C191" t="str">
            <v>Martin</v>
          </cell>
          <cell r="D191" t="str">
            <v xml:space="preserve">Meier </v>
          </cell>
          <cell r="E191" t="str">
            <v>Weißenburger Str. 14</v>
          </cell>
          <cell r="F191">
            <v>85072</v>
          </cell>
          <cell r="G191" t="str">
            <v>Eichstätt</v>
          </cell>
          <cell r="H191" t="str">
            <v>08421</v>
          </cell>
          <cell r="I191" t="str">
            <v>9796-0</v>
          </cell>
          <cell r="J191" t="str">
            <v>R</v>
          </cell>
          <cell r="K191">
            <v>0</v>
          </cell>
          <cell r="L191" t="str">
            <v xml:space="preserve"> </v>
          </cell>
          <cell r="M191">
            <v>0.8</v>
          </cell>
          <cell r="N191">
            <v>159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 t="str">
            <v>MFH Richard-Wagner-Str. 9, 85080 Gaimersheim</v>
          </cell>
          <cell r="T191" t="str">
            <v/>
          </cell>
          <cell r="V191" t="e">
            <v>#VALUE!</v>
          </cell>
          <cell r="W191" t="str">
            <v/>
          </cell>
          <cell r="X191" t="str">
            <v/>
          </cell>
          <cell r="Y191" t="str">
            <v/>
          </cell>
          <cell r="Z191" t="str">
            <v/>
          </cell>
        </row>
        <row r="192">
          <cell r="A192" t="str">
            <v>02-07</v>
          </cell>
          <cell r="B192" t="str">
            <v>Familie</v>
          </cell>
          <cell r="C192" t="str">
            <v xml:space="preserve"> </v>
          </cell>
          <cell r="D192" t="str">
            <v>Zobel</v>
          </cell>
          <cell r="E192" t="str">
            <v>Oberschönbronn 13</v>
          </cell>
          <cell r="F192">
            <v>91567</v>
          </cell>
          <cell r="G192" t="str">
            <v>Herrieden</v>
          </cell>
          <cell r="H192" t="str">
            <v>09855</v>
          </cell>
          <cell r="I192" t="str">
            <v>9739998 Mobil: 0170/5641376 Mail: bauangebote.aenima@spamfoodie.com</v>
          </cell>
          <cell r="J192" t="str">
            <v>R</v>
          </cell>
          <cell r="K192">
            <v>0</v>
          </cell>
          <cell r="L192" t="str">
            <v xml:space="preserve"> </v>
          </cell>
          <cell r="M192">
            <v>0.8</v>
          </cell>
          <cell r="N192">
            <v>15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 t="str">
            <v/>
          </cell>
          <cell r="V192" t="e">
            <v>#VALUE!</v>
          </cell>
          <cell r="W192" t="str">
            <v/>
          </cell>
          <cell r="X192" t="str">
            <v/>
          </cell>
          <cell r="Y192" t="str">
            <v/>
          </cell>
          <cell r="Z192" t="str">
            <v/>
          </cell>
        </row>
        <row r="193">
          <cell r="A193" t="str">
            <v>02-08</v>
          </cell>
          <cell r="B193" t="str">
            <v>Firma</v>
          </cell>
          <cell r="C193" t="str">
            <v>Wohnbau</v>
          </cell>
          <cell r="D193" t="str">
            <v>Zeidler</v>
          </cell>
          <cell r="E193" t="str">
            <v>Untere Keller Str. 7a</v>
          </cell>
          <cell r="F193">
            <v>90537</v>
          </cell>
          <cell r="G193" t="str">
            <v>Feucht</v>
          </cell>
          <cell r="H193" t="str">
            <v>09128</v>
          </cell>
          <cell r="I193">
            <v>92800</v>
          </cell>
          <cell r="J193" t="str">
            <v>R</v>
          </cell>
          <cell r="K193">
            <v>0</v>
          </cell>
          <cell r="L193" t="str">
            <v xml:space="preserve"> </v>
          </cell>
          <cell r="M193">
            <v>0.75</v>
          </cell>
          <cell r="N193">
            <v>4027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 t="str">
            <v>Springer, An den drei Linden, 90596 Leerstetten</v>
          </cell>
          <cell r="T193" t="str">
            <v/>
          </cell>
          <cell r="V193" t="e">
            <v>#VALUE!</v>
          </cell>
          <cell r="W193" t="str">
            <v/>
          </cell>
          <cell r="X193" t="str">
            <v/>
          </cell>
          <cell r="Y193" t="str">
            <v/>
          </cell>
          <cell r="Z193" t="str">
            <v/>
          </cell>
        </row>
        <row r="194">
          <cell r="A194" t="str">
            <v>02-09</v>
          </cell>
          <cell r="B194" t="str">
            <v>Firma</v>
          </cell>
          <cell r="C194" t="str">
            <v xml:space="preserve"> </v>
          </cell>
          <cell r="D194" t="str">
            <v xml:space="preserve">A &amp; S Bau GmbH </v>
          </cell>
          <cell r="E194" t="str">
            <v>Hauptstr. 2a</v>
          </cell>
          <cell r="F194">
            <v>91632</v>
          </cell>
          <cell r="G194" t="str">
            <v>Wieseth</v>
          </cell>
          <cell r="H194" t="str">
            <v>09822</v>
          </cell>
          <cell r="I194">
            <v>609970</v>
          </cell>
          <cell r="J194" t="str">
            <v>R</v>
          </cell>
          <cell r="K194">
            <v>0</v>
          </cell>
          <cell r="L194" t="str">
            <v xml:space="preserve"> </v>
          </cell>
          <cell r="M194">
            <v>0.75</v>
          </cell>
          <cell r="N194">
            <v>1144.6300000000001</v>
          </cell>
          <cell r="O194">
            <v>507</v>
          </cell>
          <cell r="P194">
            <v>543558</v>
          </cell>
          <cell r="Q194">
            <v>10</v>
          </cell>
          <cell r="R194">
            <v>43180</v>
          </cell>
          <cell r="S194" t="str">
            <v>Kaiser, Auracher Weg 23, Weinberg</v>
          </cell>
          <cell r="T194">
            <v>152.19999999999999</v>
          </cell>
          <cell r="V194">
            <v>0.13296873225409081</v>
          </cell>
          <cell r="W194" t="str">
            <v/>
          </cell>
          <cell r="X194" t="str">
            <v/>
          </cell>
          <cell r="Y194" t="str">
            <v/>
          </cell>
          <cell r="Z194">
            <v>1144.6300000000001</v>
          </cell>
        </row>
        <row r="195">
          <cell r="A195" t="str">
            <v>02-10</v>
          </cell>
          <cell r="B195" t="str">
            <v>Firma</v>
          </cell>
          <cell r="C195" t="str">
            <v>Bau GmbH</v>
          </cell>
          <cell r="D195" t="str">
            <v>Metzger K-H</v>
          </cell>
          <cell r="E195" t="str">
            <v>Kreuzbergstr. 10</v>
          </cell>
          <cell r="F195">
            <v>91171</v>
          </cell>
          <cell r="G195" t="str">
            <v>Greding-Kleinnottersdorf</v>
          </cell>
          <cell r="H195" t="str">
            <v>08469</v>
          </cell>
          <cell r="I195" t="str">
            <v>9019762 Fax: 905191 Mobil: 0175/9366798 Mail: david.meffert@metzgerbau.com</v>
          </cell>
          <cell r="J195" t="str">
            <v>R</v>
          </cell>
          <cell r="K195">
            <v>0</v>
          </cell>
          <cell r="L195" t="str">
            <v xml:space="preserve"> </v>
          </cell>
          <cell r="M195">
            <v>0.75</v>
          </cell>
          <cell r="N195">
            <v>2050.94</v>
          </cell>
          <cell r="O195">
            <v>778</v>
          </cell>
          <cell r="P195">
            <v>545671</v>
          </cell>
          <cell r="Q195">
            <v>10</v>
          </cell>
          <cell r="R195">
            <v>43244</v>
          </cell>
          <cell r="S195" t="str">
            <v>KMH-Beringer, Römmerbrunnenweg 31, 91781 Weissenburg</v>
          </cell>
          <cell r="T195">
            <v>240.14</v>
          </cell>
          <cell r="V195">
            <v>0.11708777438637892</v>
          </cell>
          <cell r="W195" t="str">
            <v/>
          </cell>
          <cell r="X195" t="str">
            <v/>
          </cell>
          <cell r="Y195" t="str">
            <v/>
          </cell>
          <cell r="Z195">
            <v>2050.94</v>
          </cell>
        </row>
        <row r="196">
          <cell r="A196" t="str">
            <v>02-11</v>
          </cell>
          <cell r="B196" t="str">
            <v>Firma</v>
          </cell>
          <cell r="C196" t="str">
            <v>Element- Mauerwerk</v>
          </cell>
          <cell r="D196" t="str">
            <v>EMW 2000 GmbH</v>
          </cell>
          <cell r="E196" t="str">
            <v>Weinsfeld A6</v>
          </cell>
          <cell r="F196">
            <v>91161</v>
          </cell>
          <cell r="G196" t="str">
            <v>Hilpoltstein</v>
          </cell>
          <cell r="H196" t="str">
            <v>09179</v>
          </cell>
          <cell r="I196">
            <v>96660</v>
          </cell>
          <cell r="J196" t="str">
            <v>R</v>
          </cell>
          <cell r="K196">
            <v>0</v>
          </cell>
          <cell r="L196" t="str">
            <v xml:space="preserve"> </v>
          </cell>
          <cell r="M196">
            <v>0.75</v>
          </cell>
          <cell r="N196">
            <v>906.76</v>
          </cell>
          <cell r="O196">
            <v>521</v>
          </cell>
          <cell r="P196">
            <v>543755</v>
          </cell>
          <cell r="Q196">
            <v>10</v>
          </cell>
          <cell r="R196">
            <v>43180</v>
          </cell>
          <cell r="S196" t="str">
            <v>Sebastian Schwarz Haus 1</v>
          </cell>
          <cell r="T196">
            <v>120.21</v>
          </cell>
          <cell r="V196">
            <v>0.13257091181790109</v>
          </cell>
          <cell r="W196" t="str">
            <v/>
          </cell>
          <cell r="X196" t="str">
            <v/>
          </cell>
          <cell r="Y196" t="str">
            <v/>
          </cell>
          <cell r="Z196">
            <v>906.76</v>
          </cell>
        </row>
        <row r="197">
          <cell r="A197" t="str">
            <v>02-12</v>
          </cell>
          <cell r="B197" t="str">
            <v>Firma</v>
          </cell>
          <cell r="C197" t="str">
            <v>Element- Mauerwerk</v>
          </cell>
          <cell r="D197" t="str">
            <v>EMW 2000 GmbH</v>
          </cell>
          <cell r="E197" t="str">
            <v>Weinsfeld A6</v>
          </cell>
          <cell r="F197">
            <v>91161</v>
          </cell>
          <cell r="G197" t="str">
            <v>Hilpoltstein</v>
          </cell>
          <cell r="H197" t="str">
            <v>09179</v>
          </cell>
          <cell r="I197">
            <v>96660</v>
          </cell>
          <cell r="J197" t="str">
            <v>R</v>
          </cell>
          <cell r="K197">
            <v>0</v>
          </cell>
          <cell r="L197" t="str">
            <v xml:space="preserve"> </v>
          </cell>
          <cell r="M197">
            <v>0.75</v>
          </cell>
          <cell r="N197">
            <v>906.76</v>
          </cell>
          <cell r="O197">
            <v>523</v>
          </cell>
          <cell r="P197">
            <v>543757</v>
          </cell>
          <cell r="Q197">
            <v>10</v>
          </cell>
          <cell r="R197">
            <v>43180</v>
          </cell>
          <cell r="S197" t="str">
            <v>Daniel Schwarz Haus 2</v>
          </cell>
          <cell r="T197">
            <v>120.21</v>
          </cell>
          <cell r="V197">
            <v>0.13257091181790109</v>
          </cell>
          <cell r="W197" t="str">
            <v/>
          </cell>
          <cell r="X197" t="str">
            <v/>
          </cell>
          <cell r="Y197" t="str">
            <v/>
          </cell>
          <cell r="Z197">
            <v>906.76</v>
          </cell>
        </row>
        <row r="198">
          <cell r="A198" t="str">
            <v>02-13</v>
          </cell>
          <cell r="B198" t="str">
            <v>Herrn</v>
          </cell>
          <cell r="C198" t="str">
            <v>Werner</v>
          </cell>
          <cell r="D198" t="str">
            <v>Ried</v>
          </cell>
          <cell r="E198" t="str">
            <v>Schloßstr. 22</v>
          </cell>
          <cell r="F198">
            <v>93491</v>
          </cell>
          <cell r="G198" t="str">
            <v>Stamsried</v>
          </cell>
          <cell r="H198" t="str">
            <v>0171</v>
          </cell>
          <cell r="I198">
            <v>1177331</v>
          </cell>
          <cell r="J198" t="str">
            <v>R</v>
          </cell>
          <cell r="K198">
            <v>0</v>
          </cell>
          <cell r="L198" t="str">
            <v xml:space="preserve"> </v>
          </cell>
          <cell r="M198">
            <v>0.8</v>
          </cell>
          <cell r="N198">
            <v>2270.85</v>
          </cell>
          <cell r="O198">
            <v>552</v>
          </cell>
          <cell r="P198">
            <v>545297</v>
          </cell>
          <cell r="Q198">
            <v>15</v>
          </cell>
          <cell r="R198">
            <v>43188</v>
          </cell>
          <cell r="S198" t="str">
            <v>Fabio Ried</v>
          </cell>
          <cell r="T198">
            <v>471.47</v>
          </cell>
          <cell r="V198">
            <v>0.2076182927097783</v>
          </cell>
          <cell r="W198" t="str">
            <v/>
          </cell>
          <cell r="X198" t="str">
            <v/>
          </cell>
          <cell r="Y198" t="str">
            <v/>
          </cell>
          <cell r="Z198">
            <v>2270.85</v>
          </cell>
        </row>
        <row r="199">
          <cell r="A199" t="str">
            <v>02-14</v>
          </cell>
          <cell r="B199" t="str">
            <v>Firma</v>
          </cell>
          <cell r="C199" t="str">
            <v>Michael Bauunternehmen</v>
          </cell>
          <cell r="D199" t="str">
            <v>Bruckschlögl GmbH</v>
          </cell>
          <cell r="E199" t="str">
            <v>Weinsfeld A6</v>
          </cell>
          <cell r="F199">
            <v>91161</v>
          </cell>
          <cell r="G199" t="str">
            <v>Hilpoltstein</v>
          </cell>
          <cell r="H199" t="str">
            <v>09179</v>
          </cell>
          <cell r="I199">
            <v>96660</v>
          </cell>
          <cell r="J199" t="str">
            <v>R</v>
          </cell>
          <cell r="K199">
            <v>0</v>
          </cell>
          <cell r="L199" t="str">
            <v xml:space="preserve"> </v>
          </cell>
          <cell r="M199">
            <v>0.75</v>
          </cell>
          <cell r="N199">
            <v>1994.19</v>
          </cell>
          <cell r="O199">
            <v>511</v>
          </cell>
          <cell r="P199">
            <v>543768</v>
          </cell>
          <cell r="Q199">
            <v>10</v>
          </cell>
          <cell r="R199">
            <v>43188</v>
          </cell>
          <cell r="S199" t="str">
            <v>Sept, Wildenbergen 6, 91189 Wildenbergen/Gustenfelden</v>
          </cell>
          <cell r="T199">
            <v>263.68</v>
          </cell>
          <cell r="V199">
            <v>0.1322241110425787</v>
          </cell>
          <cell r="W199" t="str">
            <v/>
          </cell>
          <cell r="X199" t="str">
            <v/>
          </cell>
          <cell r="Y199" t="str">
            <v/>
          </cell>
          <cell r="Z199">
            <v>1994.19</v>
          </cell>
        </row>
        <row r="200">
          <cell r="A200" t="str">
            <v>02-15</v>
          </cell>
          <cell r="B200" t="str">
            <v>Firma</v>
          </cell>
          <cell r="C200" t="str">
            <v>Bau GmbH</v>
          </cell>
          <cell r="D200" t="str">
            <v>Regel</v>
          </cell>
          <cell r="E200" t="str">
            <v>Tröbach 2A</v>
          </cell>
          <cell r="F200">
            <v>96523</v>
          </cell>
          <cell r="G200" t="str">
            <v>Steibach</v>
          </cell>
          <cell r="H200" t="str">
            <v>036762</v>
          </cell>
          <cell r="I200" t="str">
            <v xml:space="preserve">396-0 Fax: -20 </v>
          </cell>
          <cell r="J200" t="str">
            <v>R</v>
          </cell>
          <cell r="K200">
            <v>0</v>
          </cell>
          <cell r="L200" t="str">
            <v xml:space="preserve"> </v>
          </cell>
          <cell r="M200">
            <v>0.8</v>
          </cell>
          <cell r="N200">
            <v>2398.08</v>
          </cell>
          <cell r="O200">
            <v>551</v>
          </cell>
          <cell r="P200">
            <v>541418</v>
          </cell>
          <cell r="Q200">
            <v>15</v>
          </cell>
          <cell r="R200">
            <v>43180</v>
          </cell>
          <cell r="S200" t="str">
            <v>Seniorenwohnhaus Diakonie, Am Flügelbahnhof 22+24, 96317 Kronach</v>
          </cell>
          <cell r="T200">
            <v>420.56</v>
          </cell>
          <cell r="V200">
            <v>0.17537363223912464</v>
          </cell>
          <cell r="W200" t="str">
            <v/>
          </cell>
          <cell r="X200" t="str">
            <v/>
          </cell>
          <cell r="Y200" t="str">
            <v/>
          </cell>
          <cell r="Z200">
            <v>2398.08</v>
          </cell>
        </row>
        <row r="201">
          <cell r="A201" t="str">
            <v>02-16</v>
          </cell>
          <cell r="B201" t="str">
            <v>Firma</v>
          </cell>
          <cell r="C201" t="str">
            <v>Bauunternehmen GmbH &amp; Co. KG</v>
          </cell>
          <cell r="D201" t="str">
            <v>Schrödl Horst</v>
          </cell>
          <cell r="E201" t="str">
            <v>Schleifmühlstr. 25</v>
          </cell>
          <cell r="F201">
            <v>91456</v>
          </cell>
          <cell r="G201" t="str">
            <v>Diespeck</v>
          </cell>
          <cell r="H201" t="str">
            <v>09161</v>
          </cell>
          <cell r="I201" t="str">
            <v>899440 Fax: 7507 Mail:k.barthelmess@schroedl-bau.de</v>
          </cell>
          <cell r="J201" t="str">
            <v>R</v>
          </cell>
          <cell r="K201">
            <v>0</v>
          </cell>
          <cell r="L201" t="str">
            <v xml:space="preserve"> </v>
          </cell>
          <cell r="M201">
            <v>0.8</v>
          </cell>
          <cell r="N201">
            <v>20562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 t="str">
            <v>Brauhaus-Areal, Bamberger Str., 91413 Neustadt/Aisch</v>
          </cell>
          <cell r="T201" t="str">
            <v/>
          </cell>
          <cell r="V201" t="e">
            <v>#VALUE!</v>
          </cell>
          <cell r="W201" t="str">
            <v/>
          </cell>
          <cell r="X201" t="str">
            <v/>
          </cell>
          <cell r="Y201" t="str">
            <v/>
          </cell>
          <cell r="Z201" t="str">
            <v/>
          </cell>
        </row>
        <row r="202">
          <cell r="A202" t="str">
            <v>02-17</v>
          </cell>
          <cell r="B202" t="str">
            <v>Firma</v>
          </cell>
          <cell r="C202" t="str">
            <v>Bau GmbH</v>
          </cell>
          <cell r="D202" t="str">
            <v>Metzger K-H</v>
          </cell>
          <cell r="E202" t="str">
            <v>Kreuzbergstr. 10</v>
          </cell>
          <cell r="F202">
            <v>91171</v>
          </cell>
          <cell r="G202" t="str">
            <v>Greding-Kleinnottersdorf</v>
          </cell>
          <cell r="H202" t="str">
            <v>08469</v>
          </cell>
          <cell r="I202" t="str">
            <v>9019762 Fax: 905191 Mobil: 0175/9366798 Mail: david.meffert@metzgerbau.com</v>
          </cell>
          <cell r="J202" t="str">
            <v>R</v>
          </cell>
          <cell r="K202">
            <v>0</v>
          </cell>
          <cell r="L202" t="str">
            <v xml:space="preserve"> </v>
          </cell>
          <cell r="M202">
            <v>0.75</v>
          </cell>
          <cell r="N202">
            <v>822.22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 t="str">
            <v>Pfänder, Habsburgerstr. 63, Nürnberg-Altenfurt</v>
          </cell>
          <cell r="T202" t="str">
            <v/>
          </cell>
          <cell r="V202" t="e">
            <v>#VALUE!</v>
          </cell>
          <cell r="W202" t="str">
            <v/>
          </cell>
          <cell r="X202" t="str">
            <v/>
          </cell>
          <cell r="Y202" t="str">
            <v/>
          </cell>
          <cell r="Z202" t="str">
            <v/>
          </cell>
        </row>
        <row r="203">
          <cell r="A203" t="str">
            <v>02-18</v>
          </cell>
          <cell r="B203" t="str">
            <v>Firma</v>
          </cell>
          <cell r="C203" t="str">
            <v>Bau GmbH</v>
          </cell>
          <cell r="D203" t="str">
            <v>Metzger K-H</v>
          </cell>
          <cell r="E203" t="str">
            <v>Kreuzbergstr. 10</v>
          </cell>
          <cell r="F203">
            <v>91171</v>
          </cell>
          <cell r="G203" t="str">
            <v>Greding-Kleinnottersdorf</v>
          </cell>
          <cell r="H203" t="str">
            <v>08469</v>
          </cell>
          <cell r="I203" t="str">
            <v>9019762 Fax: 905191 Mobil: 0175/9366798 Mail: david.meffert@metzgerbau.com</v>
          </cell>
          <cell r="J203" t="str">
            <v>R</v>
          </cell>
          <cell r="K203">
            <v>0</v>
          </cell>
          <cell r="L203" t="str">
            <v xml:space="preserve"> </v>
          </cell>
          <cell r="M203">
            <v>0.75</v>
          </cell>
          <cell r="N203">
            <v>1227.8900000000001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 t="str">
            <v>Kuderna, Habsburgerstr. 63, Nürnberg-Altenfurt</v>
          </cell>
          <cell r="T203" t="str">
            <v/>
          </cell>
          <cell r="V203" t="e">
            <v>#VALUE!</v>
          </cell>
          <cell r="W203" t="str">
            <v/>
          </cell>
          <cell r="X203" t="str">
            <v/>
          </cell>
          <cell r="Y203" t="str">
            <v/>
          </cell>
          <cell r="Z203" t="str">
            <v/>
          </cell>
        </row>
        <row r="204">
          <cell r="A204" t="str">
            <v>02-19</v>
          </cell>
          <cell r="B204" t="str">
            <v>Firma</v>
          </cell>
          <cell r="C204" t="str">
            <v>Element- Mauerwerk</v>
          </cell>
          <cell r="D204" t="str">
            <v>EMW 2000 GmbH</v>
          </cell>
          <cell r="E204" t="str">
            <v>Weinsfeld A6</v>
          </cell>
          <cell r="F204">
            <v>91161</v>
          </cell>
          <cell r="G204" t="str">
            <v>Hilpoltstein</v>
          </cell>
          <cell r="H204" t="str">
            <v>09179</v>
          </cell>
          <cell r="I204">
            <v>96660</v>
          </cell>
          <cell r="J204" t="str">
            <v>R</v>
          </cell>
          <cell r="K204">
            <v>0</v>
          </cell>
          <cell r="L204" t="str">
            <v xml:space="preserve"> </v>
          </cell>
          <cell r="M204">
            <v>0.75</v>
          </cell>
          <cell r="N204">
            <v>1130.52</v>
          </cell>
          <cell r="O204">
            <v>525</v>
          </cell>
          <cell r="P204">
            <v>543925</v>
          </cell>
          <cell r="Q204">
            <v>10</v>
          </cell>
          <cell r="R204">
            <v>43180</v>
          </cell>
          <cell r="S204" t="str">
            <v>Pfleiderer</v>
          </cell>
          <cell r="T204">
            <v>149.74</v>
          </cell>
          <cell r="V204">
            <v>0.13245232282489475</v>
          </cell>
          <cell r="W204" t="str">
            <v/>
          </cell>
          <cell r="X204" t="str">
            <v/>
          </cell>
          <cell r="Y204" t="str">
            <v/>
          </cell>
          <cell r="Z204">
            <v>1130.52</v>
          </cell>
        </row>
        <row r="205">
          <cell r="A205" t="str">
            <v>02-20</v>
          </cell>
          <cell r="B205" t="str">
            <v>Firma</v>
          </cell>
          <cell r="C205" t="str">
            <v>Bauelmente GmbH</v>
          </cell>
          <cell r="D205" t="str">
            <v>Done</v>
          </cell>
          <cell r="E205" t="str">
            <v>Schorndorfer Str. 55</v>
          </cell>
          <cell r="F205">
            <v>93426</v>
          </cell>
          <cell r="G205" t="str">
            <v>Roding</v>
          </cell>
          <cell r="H205" t="str">
            <v>09468</v>
          </cell>
          <cell r="I205" t="str">
            <v>906585 Fax: -86 Mail:info@done-bauelemente.de</v>
          </cell>
          <cell r="J205" t="str">
            <v>R</v>
          </cell>
          <cell r="K205">
            <v>0</v>
          </cell>
          <cell r="L205" t="str">
            <v xml:space="preserve"> </v>
          </cell>
          <cell r="M205">
            <v>0.85</v>
          </cell>
          <cell r="N205">
            <v>1720.34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 t="str">
            <v>bekannt</v>
          </cell>
          <cell r="T205" t="str">
            <v/>
          </cell>
          <cell r="V205" t="e">
            <v>#VALUE!</v>
          </cell>
          <cell r="W205" t="str">
            <v/>
          </cell>
          <cell r="X205" t="str">
            <v/>
          </cell>
          <cell r="Y205" t="str">
            <v/>
          </cell>
          <cell r="Z205" t="str">
            <v/>
          </cell>
        </row>
        <row r="206">
          <cell r="A206" t="str">
            <v>02-21</v>
          </cell>
          <cell r="B206" t="str">
            <v>Firma</v>
          </cell>
          <cell r="C206" t="str">
            <v>Bauunternehmen</v>
          </cell>
          <cell r="D206" t="str">
            <v>Brechtelsbauer</v>
          </cell>
          <cell r="E206" t="str">
            <v>Fronbergweg 25</v>
          </cell>
          <cell r="F206">
            <v>90613</v>
          </cell>
          <cell r="G206" t="str">
            <v>Großhabersdorf</v>
          </cell>
          <cell r="H206" t="str">
            <v>09105</v>
          </cell>
          <cell r="I206">
            <v>9116</v>
          </cell>
          <cell r="J206" t="str">
            <v>R</v>
          </cell>
          <cell r="K206">
            <v>0</v>
          </cell>
          <cell r="L206" t="str">
            <v xml:space="preserve"> </v>
          </cell>
          <cell r="M206">
            <v>0.8</v>
          </cell>
          <cell r="N206">
            <v>45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 t="str">
            <v>bekannt</v>
          </cell>
          <cell r="T206" t="str">
            <v/>
          </cell>
          <cell r="V206" t="e">
            <v>#VALUE!</v>
          </cell>
          <cell r="W206" t="str">
            <v/>
          </cell>
          <cell r="X206" t="str">
            <v/>
          </cell>
          <cell r="Y206" t="str">
            <v/>
          </cell>
          <cell r="Z206" t="str">
            <v/>
          </cell>
        </row>
        <row r="207">
          <cell r="A207" t="str">
            <v>02-22</v>
          </cell>
          <cell r="B207" t="str">
            <v>Firma</v>
          </cell>
          <cell r="C207" t="str">
            <v>Georg</v>
          </cell>
          <cell r="D207" t="str">
            <v>Gerhäuser Hoch- und Tiefbau GmbH</v>
          </cell>
          <cell r="E207" t="str">
            <v>Ipsheimer Str. 6</v>
          </cell>
          <cell r="F207">
            <v>91438</v>
          </cell>
          <cell r="G207" t="str">
            <v>Bad Windsheim</v>
          </cell>
          <cell r="H207" t="str">
            <v>09841</v>
          </cell>
          <cell r="I207" t="str">
            <v>6650-0</v>
          </cell>
          <cell r="J207" t="str">
            <v>R</v>
          </cell>
          <cell r="K207">
            <v>0</v>
          </cell>
          <cell r="L207" t="str">
            <v xml:space="preserve"> </v>
          </cell>
          <cell r="M207">
            <v>0.75</v>
          </cell>
          <cell r="N207">
            <v>3620.23</v>
          </cell>
          <cell r="O207">
            <v>618</v>
          </cell>
          <cell r="P207">
            <v>544094</v>
          </cell>
          <cell r="Q207">
            <v>10</v>
          </cell>
          <cell r="R207">
            <v>43180</v>
          </cell>
          <cell r="S207" t="str">
            <v>RH Stein Nr.01, 90547 Stein OG + DG (Zufahrt über Gerstenstr)</v>
          </cell>
          <cell r="T207">
            <v>444.41</v>
          </cell>
          <cell r="V207">
            <v>0.12275739386724048</v>
          </cell>
          <cell r="W207" t="str">
            <v/>
          </cell>
          <cell r="X207" t="str">
            <v/>
          </cell>
          <cell r="Y207" t="str">
            <v/>
          </cell>
          <cell r="Z207">
            <v>3620.23</v>
          </cell>
        </row>
        <row r="208">
          <cell r="A208" t="str">
            <v>02-23</v>
          </cell>
          <cell r="B208">
            <v>0</v>
          </cell>
          <cell r="C208">
            <v>0</v>
          </cell>
          <cell r="D208" t="str">
            <v>Rechnungslauf</v>
          </cell>
          <cell r="E208">
            <v>0</v>
          </cell>
          <cell r="F208" t="str">
            <v/>
          </cell>
          <cell r="G208">
            <v>0</v>
          </cell>
          <cell r="H208" t="str">
            <v/>
          </cell>
          <cell r="I208">
            <v>0</v>
          </cell>
          <cell r="J208" t="str">
            <v>R</v>
          </cell>
          <cell r="K208">
            <v>0</v>
          </cell>
          <cell r="L208" t="str">
            <v xml:space="preserve"> </v>
          </cell>
          <cell r="M208">
            <v>0</v>
          </cell>
          <cell r="N208">
            <v>7858.79</v>
          </cell>
          <cell r="O208">
            <v>303</v>
          </cell>
          <cell r="P208">
            <v>0</v>
          </cell>
          <cell r="Q208">
            <v>0</v>
          </cell>
          <cell r="R208">
            <v>43159</v>
          </cell>
          <cell r="S208">
            <v>0</v>
          </cell>
          <cell r="T208">
            <v>84.58</v>
          </cell>
          <cell r="V208">
            <v>1.0762471067428956E-2</v>
          </cell>
          <cell r="W208">
            <v>78.587900000000005</v>
          </cell>
          <cell r="X208">
            <v>5.9920999999999935</v>
          </cell>
          <cell r="Y208">
            <v>299.60499999999968</v>
          </cell>
          <cell r="Z208">
            <v>7858.79</v>
          </cell>
        </row>
        <row r="209">
          <cell r="A209" t="str">
            <v>02-24</v>
          </cell>
          <cell r="B209">
            <v>0</v>
          </cell>
          <cell r="C209">
            <v>0</v>
          </cell>
          <cell r="D209" t="str">
            <v>Rechnungslauf</v>
          </cell>
          <cell r="E209">
            <v>0</v>
          </cell>
          <cell r="F209" t="str">
            <v/>
          </cell>
          <cell r="G209">
            <v>0</v>
          </cell>
          <cell r="H209" t="str">
            <v/>
          </cell>
          <cell r="I209">
            <v>0</v>
          </cell>
          <cell r="J209" t="str">
            <v>R</v>
          </cell>
          <cell r="K209">
            <v>0</v>
          </cell>
          <cell r="L209" t="str">
            <v xml:space="preserve"> </v>
          </cell>
          <cell r="M209">
            <v>0</v>
          </cell>
          <cell r="N209">
            <v>16368.55</v>
          </cell>
          <cell r="O209">
            <v>302</v>
          </cell>
          <cell r="P209">
            <v>0</v>
          </cell>
          <cell r="Q209">
            <v>0</v>
          </cell>
          <cell r="R209">
            <v>43158</v>
          </cell>
          <cell r="S209">
            <v>0</v>
          </cell>
          <cell r="T209">
            <v>196.19</v>
          </cell>
          <cell r="V209">
            <v>1.198578982255606E-2</v>
          </cell>
          <cell r="W209">
            <v>163.68549999999999</v>
          </cell>
          <cell r="X209">
            <v>32.504500000000007</v>
          </cell>
          <cell r="Y209">
            <v>1625.2250000000004</v>
          </cell>
          <cell r="Z209">
            <v>16368.55</v>
          </cell>
        </row>
        <row r="210">
          <cell r="A210" t="str">
            <v>02-25</v>
          </cell>
          <cell r="B210">
            <v>0</v>
          </cell>
          <cell r="C210">
            <v>0</v>
          </cell>
          <cell r="D210" t="str">
            <v>Rechnungslauf</v>
          </cell>
          <cell r="E210">
            <v>0</v>
          </cell>
          <cell r="F210" t="str">
            <v/>
          </cell>
          <cell r="G210">
            <v>0</v>
          </cell>
          <cell r="H210" t="str">
            <v/>
          </cell>
          <cell r="I210">
            <v>0</v>
          </cell>
          <cell r="J210" t="str">
            <v>R</v>
          </cell>
          <cell r="K210">
            <v>0</v>
          </cell>
          <cell r="L210" t="str">
            <v xml:space="preserve"> </v>
          </cell>
          <cell r="M210">
            <v>0</v>
          </cell>
          <cell r="N210">
            <v>26308.57</v>
          </cell>
          <cell r="O210">
            <v>209</v>
          </cell>
          <cell r="P210">
            <v>0</v>
          </cell>
          <cell r="Q210">
            <v>0</v>
          </cell>
          <cell r="R210">
            <v>43153</v>
          </cell>
          <cell r="S210">
            <v>0</v>
          </cell>
          <cell r="T210">
            <v>524.29999999999995</v>
          </cell>
          <cell r="V210">
            <v>1.9928867285451089E-2</v>
          </cell>
          <cell r="W210">
            <v>263.08569999999997</v>
          </cell>
          <cell r="X210">
            <v>261.21429999999998</v>
          </cell>
          <cell r="Y210">
            <v>13060.714999999998</v>
          </cell>
          <cell r="Z210">
            <v>26308.57</v>
          </cell>
        </row>
        <row r="211">
          <cell r="A211" t="str">
            <v>02-26</v>
          </cell>
          <cell r="B211">
            <v>0</v>
          </cell>
          <cell r="C211">
            <v>0</v>
          </cell>
          <cell r="D211" t="str">
            <v>Rechnungslauf</v>
          </cell>
          <cell r="E211">
            <v>0</v>
          </cell>
          <cell r="F211" t="str">
            <v/>
          </cell>
          <cell r="G211">
            <v>0</v>
          </cell>
          <cell r="H211" t="str">
            <v/>
          </cell>
          <cell r="I211">
            <v>0</v>
          </cell>
          <cell r="J211" t="str">
            <v>R</v>
          </cell>
          <cell r="K211">
            <v>0</v>
          </cell>
          <cell r="L211" t="str">
            <v xml:space="preserve"> </v>
          </cell>
          <cell r="M211">
            <v>0</v>
          </cell>
          <cell r="N211">
            <v>17759.560000000001</v>
          </cell>
          <cell r="O211">
            <v>208</v>
          </cell>
          <cell r="P211">
            <v>0</v>
          </cell>
          <cell r="Q211">
            <v>0</v>
          </cell>
          <cell r="R211">
            <v>43147</v>
          </cell>
          <cell r="S211">
            <v>0</v>
          </cell>
          <cell r="T211">
            <v>206.55</v>
          </cell>
          <cell r="V211">
            <v>1.1630355707010759E-2</v>
          </cell>
          <cell r="W211">
            <v>177.59560000000002</v>
          </cell>
          <cell r="X211">
            <v>28.954399999999993</v>
          </cell>
          <cell r="Y211">
            <v>1447.7199999999996</v>
          </cell>
          <cell r="Z211">
            <v>17759.560000000001</v>
          </cell>
        </row>
        <row r="212">
          <cell r="A212" t="str">
            <v>02-27</v>
          </cell>
          <cell r="B212">
            <v>0</v>
          </cell>
          <cell r="C212">
            <v>0</v>
          </cell>
          <cell r="D212" t="str">
            <v>Rechnungslauf</v>
          </cell>
          <cell r="E212">
            <v>0</v>
          </cell>
          <cell r="F212" t="str">
            <v/>
          </cell>
          <cell r="G212">
            <v>0</v>
          </cell>
          <cell r="H212" t="str">
            <v/>
          </cell>
          <cell r="I212">
            <v>0</v>
          </cell>
          <cell r="J212" t="str">
            <v>R</v>
          </cell>
          <cell r="K212">
            <v>0</v>
          </cell>
          <cell r="L212" t="str">
            <v xml:space="preserve"> </v>
          </cell>
          <cell r="M212">
            <v>0</v>
          </cell>
          <cell r="N212">
            <v>16592.27</v>
          </cell>
          <cell r="O212">
            <v>207</v>
          </cell>
          <cell r="P212">
            <v>0</v>
          </cell>
          <cell r="Q212">
            <v>0</v>
          </cell>
          <cell r="R212">
            <v>43139</v>
          </cell>
          <cell r="S212">
            <v>0</v>
          </cell>
          <cell r="T212">
            <v>269.08</v>
          </cell>
          <cell r="V212">
            <v>1.6217190294034511E-2</v>
          </cell>
          <cell r="W212">
            <v>165.92270000000002</v>
          </cell>
          <cell r="X212">
            <v>103.15729999999996</v>
          </cell>
          <cell r="Y212">
            <v>5157.864999999998</v>
          </cell>
          <cell r="Z212">
            <v>16592.27</v>
          </cell>
        </row>
        <row r="213">
          <cell r="A213" t="str">
            <v>02-28</v>
          </cell>
          <cell r="B213">
            <v>0</v>
          </cell>
          <cell r="C213">
            <v>0</v>
          </cell>
          <cell r="D213" t="str">
            <v>Rechnungslauf</v>
          </cell>
          <cell r="E213">
            <v>0</v>
          </cell>
          <cell r="F213" t="str">
            <v/>
          </cell>
          <cell r="G213">
            <v>0</v>
          </cell>
          <cell r="H213" t="str">
            <v/>
          </cell>
          <cell r="I213">
            <v>0</v>
          </cell>
          <cell r="J213" t="str">
            <v>R</v>
          </cell>
          <cell r="K213">
            <v>0</v>
          </cell>
          <cell r="L213" t="str">
            <v xml:space="preserve"> </v>
          </cell>
          <cell r="M213">
            <v>0</v>
          </cell>
          <cell r="N213">
            <v>19890.82</v>
          </cell>
          <cell r="O213">
            <v>206</v>
          </cell>
          <cell r="P213">
            <v>0</v>
          </cell>
          <cell r="Q213">
            <v>0</v>
          </cell>
          <cell r="R213">
            <v>43137</v>
          </cell>
          <cell r="S213">
            <v>0</v>
          </cell>
          <cell r="T213">
            <v>212.15</v>
          </cell>
          <cell r="V213">
            <v>1.0665724188344172E-2</v>
          </cell>
          <cell r="W213">
            <v>198.90819999999999</v>
          </cell>
          <cell r="X213">
            <v>13.241800000000012</v>
          </cell>
          <cell r="Y213">
            <v>662.0900000000006</v>
          </cell>
          <cell r="Z213">
            <v>19890.82</v>
          </cell>
        </row>
        <row r="214">
          <cell r="A214" t="str">
            <v>02-29</v>
          </cell>
          <cell r="B214" t="str">
            <v>Firma</v>
          </cell>
          <cell r="C214" t="str">
            <v>GmbH</v>
          </cell>
          <cell r="D214" t="str">
            <v>Huber &amp; Riedel</v>
          </cell>
          <cell r="E214" t="str">
            <v>Alemannenstr. 26</v>
          </cell>
          <cell r="F214">
            <v>91710</v>
          </cell>
          <cell r="G214" t="str">
            <v>Gunzenhausen</v>
          </cell>
          <cell r="H214" t="str">
            <v xml:space="preserve"> </v>
          </cell>
          <cell r="I214" t="str">
            <v xml:space="preserve"> </v>
          </cell>
          <cell r="J214" t="str">
            <v>R</v>
          </cell>
          <cell r="K214">
            <v>0</v>
          </cell>
          <cell r="L214" t="str">
            <v xml:space="preserve"> </v>
          </cell>
          <cell r="M214">
            <v>0.7</v>
          </cell>
          <cell r="N214">
            <v>1703.25</v>
          </cell>
          <cell r="O214">
            <v>421</v>
          </cell>
          <cell r="P214">
            <v>543249</v>
          </cell>
          <cell r="Q214">
            <v>5</v>
          </cell>
          <cell r="R214">
            <v>43159</v>
          </cell>
          <cell r="S214">
            <v>0</v>
          </cell>
          <cell r="T214">
            <v>266.26</v>
          </cell>
          <cell r="V214">
            <v>0.1563246734184647</v>
          </cell>
          <cell r="W214" t="str">
            <v/>
          </cell>
          <cell r="X214" t="str">
            <v/>
          </cell>
          <cell r="Y214" t="str">
            <v/>
          </cell>
          <cell r="Z214">
            <v>1703.25</v>
          </cell>
        </row>
        <row r="215">
          <cell r="A215" t="str">
            <v>02-30</v>
          </cell>
          <cell r="B215" t="str">
            <v>Firma</v>
          </cell>
          <cell r="C215" t="str">
            <v>Baustoffe</v>
          </cell>
          <cell r="D215" t="str">
            <v>Pflüger</v>
          </cell>
          <cell r="E215" t="str">
            <v>Ottenhofen 4</v>
          </cell>
          <cell r="F215">
            <v>91613</v>
          </cell>
          <cell r="G215" t="str">
            <v>Marktbergel</v>
          </cell>
          <cell r="H215" t="str">
            <v>09843</v>
          </cell>
          <cell r="I215">
            <v>1229</v>
          </cell>
          <cell r="J215" t="str">
            <v>R</v>
          </cell>
          <cell r="K215">
            <v>0</v>
          </cell>
          <cell r="L215" t="str">
            <v xml:space="preserve"> </v>
          </cell>
          <cell r="M215">
            <v>0.7</v>
          </cell>
          <cell r="N215">
            <v>62.21</v>
          </cell>
          <cell r="O215">
            <v>426</v>
          </cell>
          <cell r="P215">
            <v>543720</v>
          </cell>
          <cell r="Q215">
            <v>5</v>
          </cell>
          <cell r="R215">
            <v>43159</v>
          </cell>
          <cell r="S215">
            <v>0</v>
          </cell>
          <cell r="T215">
            <v>4.38</v>
          </cell>
          <cell r="V215">
            <v>7.0406687027809028E-2</v>
          </cell>
          <cell r="W215" t="str">
            <v/>
          </cell>
          <cell r="X215" t="str">
            <v/>
          </cell>
          <cell r="Y215" t="str">
            <v/>
          </cell>
          <cell r="Z215">
            <v>62.21</v>
          </cell>
        </row>
        <row r="216">
          <cell r="A216" t="str">
            <v>02-31</v>
          </cell>
          <cell r="B216" t="str">
            <v>Firma</v>
          </cell>
          <cell r="C216" t="str">
            <v>Wohnbau</v>
          </cell>
          <cell r="D216" t="str">
            <v>Ernsberger GmbH</v>
          </cell>
          <cell r="E216" t="str">
            <v>Im Gewerbepark 6</v>
          </cell>
          <cell r="F216">
            <v>92331</v>
          </cell>
          <cell r="G216" t="str">
            <v>Parsberg</v>
          </cell>
          <cell r="I216">
            <v>0</v>
          </cell>
          <cell r="J216" t="str">
            <v>R</v>
          </cell>
          <cell r="K216">
            <v>0</v>
          </cell>
          <cell r="L216" t="str">
            <v xml:space="preserve"> </v>
          </cell>
          <cell r="M216">
            <v>0.75</v>
          </cell>
          <cell r="N216">
            <v>1277.95</v>
          </cell>
          <cell r="O216">
            <v>415</v>
          </cell>
          <cell r="P216">
            <v>542622</v>
          </cell>
          <cell r="Q216">
            <v>10</v>
          </cell>
          <cell r="R216">
            <v>43159</v>
          </cell>
          <cell r="S216">
            <v>0</v>
          </cell>
          <cell r="T216">
            <v>307.88</v>
          </cell>
          <cell r="V216">
            <v>0.24091709378301185</v>
          </cell>
          <cell r="W216" t="str">
            <v/>
          </cell>
          <cell r="X216" t="str">
            <v/>
          </cell>
          <cell r="Y216" t="str">
            <v/>
          </cell>
          <cell r="Z216">
            <v>1277.95</v>
          </cell>
        </row>
        <row r="217">
          <cell r="A217" t="str">
            <v>02-32</v>
          </cell>
          <cell r="B217" t="str">
            <v>Firma</v>
          </cell>
          <cell r="C217" t="str">
            <v>Wilhelm</v>
          </cell>
          <cell r="D217" t="str">
            <v>Hufnagel</v>
          </cell>
          <cell r="E217" t="str">
            <v>Hardtstr. 27</v>
          </cell>
          <cell r="F217">
            <v>91522</v>
          </cell>
          <cell r="G217" t="str">
            <v>Ansbach</v>
          </cell>
          <cell r="H217" t="str">
            <v>0981</v>
          </cell>
          <cell r="I217">
            <v>17954</v>
          </cell>
          <cell r="J217" t="str">
            <v>R</v>
          </cell>
          <cell r="K217">
            <v>0</v>
          </cell>
          <cell r="L217" t="str">
            <v xml:space="preserve"> </v>
          </cell>
          <cell r="M217">
            <v>0.75</v>
          </cell>
          <cell r="N217">
            <v>644.01</v>
          </cell>
          <cell r="O217">
            <v>423</v>
          </cell>
          <cell r="P217">
            <v>542455</v>
          </cell>
          <cell r="Q217">
            <v>10</v>
          </cell>
          <cell r="R217">
            <v>43159</v>
          </cell>
          <cell r="S217">
            <v>0</v>
          </cell>
          <cell r="T217">
            <v>85.85</v>
          </cell>
          <cell r="V217">
            <v>0.13330538345677861</v>
          </cell>
          <cell r="W217" t="str">
            <v/>
          </cell>
          <cell r="X217" t="str">
            <v/>
          </cell>
          <cell r="Y217" t="str">
            <v/>
          </cell>
          <cell r="Z217">
            <v>644.01</v>
          </cell>
        </row>
        <row r="218">
          <cell r="A218" t="str">
            <v>02-33</v>
          </cell>
          <cell r="B218" t="str">
            <v>Firma</v>
          </cell>
          <cell r="C218" t="str">
            <v>Automatenbau GmbH &amp; Co. KG</v>
          </cell>
          <cell r="D218" t="str">
            <v>Sielaff</v>
          </cell>
          <cell r="E218" t="str">
            <v>Münchner Str. 20</v>
          </cell>
          <cell r="F218">
            <v>91567</v>
          </cell>
          <cell r="G218" t="str">
            <v>Herrieden</v>
          </cell>
          <cell r="H218" t="str">
            <v>09825</v>
          </cell>
          <cell r="I218" t="str">
            <v>18-168</v>
          </cell>
          <cell r="J218" t="str">
            <v>R</v>
          </cell>
          <cell r="K218">
            <v>0</v>
          </cell>
          <cell r="L218" t="str">
            <v xml:space="preserve"> </v>
          </cell>
          <cell r="M218">
            <v>0.8</v>
          </cell>
          <cell r="N218">
            <v>552</v>
          </cell>
          <cell r="O218">
            <v>427</v>
          </cell>
          <cell r="P218">
            <v>542176</v>
          </cell>
          <cell r="Q218">
            <v>20</v>
          </cell>
          <cell r="R218">
            <v>43159</v>
          </cell>
          <cell r="S218">
            <v>0</v>
          </cell>
          <cell r="T218">
            <v>138</v>
          </cell>
          <cell r="V218">
            <v>0.25</v>
          </cell>
          <cell r="W218" t="str">
            <v/>
          </cell>
          <cell r="X218" t="str">
            <v/>
          </cell>
          <cell r="Y218" t="str">
            <v/>
          </cell>
          <cell r="Z218">
            <v>552</v>
          </cell>
        </row>
        <row r="219">
          <cell r="A219" t="str">
            <v>02-34</v>
          </cell>
          <cell r="B219" t="str">
            <v>Firma</v>
          </cell>
          <cell r="C219" t="str">
            <v>Bauunternehemen GmbH</v>
          </cell>
          <cell r="D219" t="str">
            <v>Ultsch Georg</v>
          </cell>
          <cell r="E219" t="str">
            <v>Gewerbegebiet Süd 14</v>
          </cell>
          <cell r="F219">
            <v>90587</v>
          </cell>
          <cell r="G219" t="str">
            <v>Obermichelbach</v>
          </cell>
          <cell r="H219" t="str">
            <v xml:space="preserve"> </v>
          </cell>
          <cell r="I219" t="str">
            <v xml:space="preserve"> </v>
          </cell>
          <cell r="J219" t="str">
            <v>R</v>
          </cell>
          <cell r="K219">
            <v>0</v>
          </cell>
          <cell r="L219" t="str">
            <v xml:space="preserve"> </v>
          </cell>
          <cell r="M219">
            <v>0.75</v>
          </cell>
          <cell r="N219">
            <v>1131.79</v>
          </cell>
          <cell r="O219">
            <v>429</v>
          </cell>
          <cell r="P219">
            <v>542358</v>
          </cell>
          <cell r="Q219">
            <v>10</v>
          </cell>
          <cell r="R219">
            <v>43159</v>
          </cell>
          <cell r="S219">
            <v>0</v>
          </cell>
          <cell r="T219">
            <v>128.38</v>
          </cell>
          <cell r="V219">
            <v>0.11343093683457178</v>
          </cell>
          <cell r="W219" t="str">
            <v/>
          </cell>
          <cell r="X219" t="str">
            <v/>
          </cell>
          <cell r="Y219" t="str">
            <v/>
          </cell>
          <cell r="Z219">
            <v>1131.79</v>
          </cell>
        </row>
        <row r="220">
          <cell r="A220" t="str">
            <v>02-35</v>
          </cell>
          <cell r="B220" t="str">
            <v>Firma</v>
          </cell>
          <cell r="C220" t="str">
            <v>Bau GmbH</v>
          </cell>
          <cell r="D220" t="str">
            <v>Metzger K-H</v>
          </cell>
          <cell r="E220" t="str">
            <v>Kreuzbergstr. 10</v>
          </cell>
          <cell r="F220">
            <v>91171</v>
          </cell>
          <cell r="G220" t="str">
            <v>Greding-Kleinnottersdorf</v>
          </cell>
          <cell r="H220" t="str">
            <v>08469</v>
          </cell>
          <cell r="I220" t="str">
            <v>9019762 Fax: 905191 Mobil: 0175/9366798 Mail: david.meffert@metzgerbau.com</v>
          </cell>
          <cell r="J220" t="str">
            <v>R</v>
          </cell>
          <cell r="K220">
            <v>0</v>
          </cell>
          <cell r="L220" t="str">
            <v xml:space="preserve"> </v>
          </cell>
          <cell r="M220">
            <v>0.75</v>
          </cell>
          <cell r="N220">
            <v>26.1</v>
          </cell>
          <cell r="O220">
            <v>425</v>
          </cell>
          <cell r="P220">
            <v>542996</v>
          </cell>
          <cell r="Q220">
            <v>10</v>
          </cell>
          <cell r="R220">
            <v>43159</v>
          </cell>
          <cell r="S220">
            <v>0</v>
          </cell>
          <cell r="T220">
            <v>3.3</v>
          </cell>
          <cell r="V220">
            <v>0.12643678160919539</v>
          </cell>
          <cell r="W220" t="str">
            <v/>
          </cell>
          <cell r="X220" t="str">
            <v/>
          </cell>
          <cell r="Y220" t="str">
            <v/>
          </cell>
          <cell r="Z220">
            <v>26.1</v>
          </cell>
        </row>
        <row r="221">
          <cell r="A221" t="str">
            <v>02-36</v>
          </cell>
          <cell r="B221" t="str">
            <v>Firma</v>
          </cell>
          <cell r="C221" t="str">
            <v>Bau GmbH</v>
          </cell>
          <cell r="D221" t="str">
            <v>Metzger K-H</v>
          </cell>
          <cell r="E221" t="str">
            <v>Kreuzbergstr. 10</v>
          </cell>
          <cell r="F221">
            <v>91171</v>
          </cell>
          <cell r="G221" t="str">
            <v>Greding-Kleinnottersdorf</v>
          </cell>
          <cell r="H221" t="str">
            <v>08469</v>
          </cell>
          <cell r="I221" t="str">
            <v>9019762 Fax: 905191 Mobil: 0175/9366798 Mail: david.meffert@metzgerbau.com</v>
          </cell>
          <cell r="J221" t="str">
            <v>R</v>
          </cell>
          <cell r="K221">
            <v>0</v>
          </cell>
          <cell r="L221" t="str">
            <v xml:space="preserve"> </v>
          </cell>
          <cell r="M221">
            <v>0.75</v>
          </cell>
          <cell r="N221">
            <v>150</v>
          </cell>
          <cell r="O221">
            <v>424</v>
          </cell>
          <cell r="P221">
            <v>543093</v>
          </cell>
          <cell r="Q221">
            <v>30</v>
          </cell>
          <cell r="R221">
            <v>43159</v>
          </cell>
          <cell r="S221">
            <v>0</v>
          </cell>
          <cell r="T221">
            <v>35</v>
          </cell>
          <cell r="V221">
            <v>0.23333333333333334</v>
          </cell>
          <cell r="W221" t="str">
            <v/>
          </cell>
          <cell r="X221" t="str">
            <v/>
          </cell>
          <cell r="Y221" t="str">
            <v/>
          </cell>
          <cell r="Z221">
            <v>150</v>
          </cell>
        </row>
        <row r="222">
          <cell r="A222" t="str">
            <v>02-37</v>
          </cell>
          <cell r="B222" t="str">
            <v>Herrn</v>
          </cell>
          <cell r="C222" t="str">
            <v>Wolfgang</v>
          </cell>
          <cell r="D222" t="str">
            <v>Kitzberger</v>
          </cell>
          <cell r="E222" t="str">
            <v>Bennostr. 19</v>
          </cell>
          <cell r="F222">
            <v>91626</v>
          </cell>
          <cell r="G222" t="str">
            <v>Schopfloch</v>
          </cell>
          <cell r="H222" t="str">
            <v xml:space="preserve"> </v>
          </cell>
          <cell r="I222" t="str">
            <v xml:space="preserve"> </v>
          </cell>
          <cell r="J222" t="str">
            <v>F</v>
          </cell>
          <cell r="K222" t="str">
            <v xml:space="preserve"> </v>
          </cell>
          <cell r="L222">
            <v>0</v>
          </cell>
          <cell r="M222">
            <v>0.6</v>
          </cell>
          <cell r="N222">
            <v>5703.55</v>
          </cell>
          <cell r="O222">
            <v>431</v>
          </cell>
          <cell r="P222">
            <v>543579</v>
          </cell>
          <cell r="Q222">
            <v>13</v>
          </cell>
          <cell r="R222">
            <v>43147</v>
          </cell>
          <cell r="S222">
            <v>0</v>
          </cell>
          <cell r="T222">
            <v>777.29</v>
          </cell>
          <cell r="V222">
            <v>0.13628178941185751</v>
          </cell>
          <cell r="W222" t="str">
            <v/>
          </cell>
          <cell r="X222" t="str">
            <v/>
          </cell>
          <cell r="Y222" t="str">
            <v/>
          </cell>
          <cell r="Z222">
            <v>5703.55</v>
          </cell>
        </row>
        <row r="223">
          <cell r="A223" t="str">
            <v>02-38</v>
          </cell>
          <cell r="B223">
            <v>0</v>
          </cell>
          <cell r="C223" t="str">
            <v>Sonderprovision lt. Aufstellung</v>
          </cell>
          <cell r="D223">
            <v>0</v>
          </cell>
          <cell r="E223">
            <v>0</v>
          </cell>
          <cell r="F223">
            <v>0</v>
          </cell>
          <cell r="G223" t="str">
            <v/>
          </cell>
          <cell r="H223" t="str">
            <v/>
          </cell>
          <cell r="I223">
            <v>0</v>
          </cell>
          <cell r="J223" t="str">
            <v>S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200</v>
          </cell>
          <cell r="P223">
            <v>0</v>
          </cell>
          <cell r="Q223">
            <v>0</v>
          </cell>
          <cell r="R223">
            <v>43159</v>
          </cell>
          <cell r="S223">
            <v>0</v>
          </cell>
          <cell r="T223">
            <v>1041.58</v>
          </cell>
          <cell r="V223" t="e">
            <v>#DIV/0!</v>
          </cell>
          <cell r="W223" t="str">
            <v/>
          </cell>
          <cell r="X223" t="str">
            <v/>
          </cell>
          <cell r="Y223" t="str">
            <v/>
          </cell>
          <cell r="Z223">
            <v>0</v>
          </cell>
        </row>
        <row r="224">
          <cell r="A224" t="str">
            <v>03-01</v>
          </cell>
          <cell r="B224" t="str">
            <v>Firma</v>
          </cell>
          <cell r="C224" t="str">
            <v>Wohnbau</v>
          </cell>
          <cell r="D224" t="str">
            <v>Zeidler</v>
          </cell>
          <cell r="E224" t="str">
            <v>Untere Keller Str. 7a</v>
          </cell>
          <cell r="F224">
            <v>90537</v>
          </cell>
          <cell r="G224" t="str">
            <v>Feucht</v>
          </cell>
          <cell r="H224" t="str">
            <v>09128</v>
          </cell>
          <cell r="I224">
            <v>92800</v>
          </cell>
          <cell r="J224" t="str">
            <v>R</v>
          </cell>
          <cell r="K224">
            <v>0</v>
          </cell>
          <cell r="L224" t="str">
            <v xml:space="preserve"> </v>
          </cell>
          <cell r="M224">
            <v>0.75</v>
          </cell>
          <cell r="N224">
            <v>705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 t="str">
            <v>Springer, An den drei Linden, 90596 Leerstetten</v>
          </cell>
          <cell r="T224" t="str">
            <v/>
          </cell>
          <cell r="V224" t="e">
            <v>#VALUE!</v>
          </cell>
          <cell r="W224" t="str">
            <v/>
          </cell>
          <cell r="X224" t="str">
            <v/>
          </cell>
          <cell r="Y224" t="str">
            <v/>
          </cell>
          <cell r="Z224" t="str">
            <v/>
          </cell>
        </row>
        <row r="225">
          <cell r="A225" t="str">
            <v>03-02</v>
          </cell>
          <cell r="B225" t="str">
            <v>Firma</v>
          </cell>
          <cell r="C225" t="str">
            <v>GmbH</v>
          </cell>
          <cell r="D225" t="str">
            <v>Guggenberger</v>
          </cell>
          <cell r="E225" t="str">
            <v>Mintrachinger Str. 5</v>
          </cell>
          <cell r="F225">
            <v>93098</v>
          </cell>
          <cell r="G225" t="str">
            <v>Mangolding</v>
          </cell>
          <cell r="H225" t="str">
            <v>09406</v>
          </cell>
          <cell r="I225" t="str">
            <v>28-0 Fax: -172</v>
          </cell>
          <cell r="J225" t="str">
            <v>R</v>
          </cell>
          <cell r="K225">
            <v>0</v>
          </cell>
          <cell r="L225" t="str">
            <v xml:space="preserve"> </v>
          </cell>
          <cell r="M225">
            <v>0.8</v>
          </cell>
          <cell r="N225">
            <v>49323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 t="str">
            <v>Wohnanlage mit TG, Kanalstr., 82362 Weilheim</v>
          </cell>
          <cell r="T225" t="str">
            <v/>
          </cell>
          <cell r="V225" t="e">
            <v>#VALUE!</v>
          </cell>
          <cell r="W225" t="str">
            <v/>
          </cell>
          <cell r="X225" t="str">
            <v/>
          </cell>
          <cell r="Y225" t="str">
            <v/>
          </cell>
          <cell r="Z225" t="str">
            <v/>
          </cell>
        </row>
        <row r="226">
          <cell r="A226" t="str">
            <v>03-03</v>
          </cell>
          <cell r="B226" t="str">
            <v>Herrn</v>
          </cell>
          <cell r="C226" t="str">
            <v>Dimitrij</v>
          </cell>
          <cell r="D226" t="str">
            <v>Seibel</v>
          </cell>
          <cell r="E226" t="str">
            <v>Allmersalle 50</v>
          </cell>
          <cell r="F226">
            <v>21680</v>
          </cell>
          <cell r="G226" t="str">
            <v>Stade</v>
          </cell>
          <cell r="H226" t="str">
            <v>0176</v>
          </cell>
          <cell r="I226" t="str">
            <v>32495641 Mail: dseibel@gmx.net</v>
          </cell>
          <cell r="J226" t="str">
            <v>R</v>
          </cell>
          <cell r="K226">
            <v>0</v>
          </cell>
          <cell r="L226" t="str">
            <v xml:space="preserve"> </v>
          </cell>
          <cell r="M226">
            <v>1</v>
          </cell>
          <cell r="N226">
            <v>867.98</v>
          </cell>
          <cell r="O226">
            <v>557</v>
          </cell>
          <cell r="P226">
            <v>544742</v>
          </cell>
          <cell r="Q226">
            <v>35</v>
          </cell>
          <cell r="R226">
            <v>43180</v>
          </cell>
          <cell r="S226" t="str">
            <v>Rüstjer Weg, 21739 Dollern</v>
          </cell>
          <cell r="T226">
            <v>332.47</v>
          </cell>
          <cell r="V226">
            <v>0.38303877969538469</v>
          </cell>
          <cell r="W226" t="str">
            <v/>
          </cell>
          <cell r="X226" t="str">
            <v/>
          </cell>
          <cell r="Y226" t="str">
            <v/>
          </cell>
          <cell r="Z226">
            <v>867.98</v>
          </cell>
        </row>
        <row r="227">
          <cell r="A227" t="str">
            <v>03-04</v>
          </cell>
          <cell r="B227" t="str">
            <v>Herrn</v>
          </cell>
          <cell r="C227" t="str">
            <v>Matthias</v>
          </cell>
          <cell r="D227" t="str">
            <v>Sturm</v>
          </cell>
          <cell r="E227" t="str">
            <v>Berliner Str. 69</v>
          </cell>
          <cell r="F227">
            <v>91438</v>
          </cell>
          <cell r="G227" t="str">
            <v>Bad Windsheim</v>
          </cell>
          <cell r="H227" t="str">
            <v>09841</v>
          </cell>
          <cell r="I227" t="str">
            <v>6650-31 Mobil: 0151/58200211</v>
          </cell>
          <cell r="J227" t="str">
            <v>R</v>
          </cell>
          <cell r="K227">
            <v>0</v>
          </cell>
          <cell r="L227" t="str">
            <v xml:space="preserve"> </v>
          </cell>
          <cell r="M227">
            <v>0.75</v>
          </cell>
          <cell r="N227">
            <v>1927.85</v>
          </cell>
          <cell r="O227">
            <v>799.1</v>
          </cell>
          <cell r="P227">
            <v>545400</v>
          </cell>
          <cell r="Q227">
            <v>10</v>
          </cell>
          <cell r="R227">
            <v>43209</v>
          </cell>
          <cell r="S227" t="str">
            <v>Westheimer Kirchweg 13, 91471 Illesheim</v>
          </cell>
          <cell r="T227">
            <v>75.48</v>
          </cell>
          <cell r="V227">
            <v>3.9152423684415287E-2</v>
          </cell>
          <cell r="W227" t="str">
            <v/>
          </cell>
          <cell r="X227" t="str">
            <v/>
          </cell>
          <cell r="Y227" t="str">
            <v/>
          </cell>
          <cell r="Z227">
            <v>1927.85</v>
          </cell>
        </row>
        <row r="228">
          <cell r="A228" t="str">
            <v>03-05</v>
          </cell>
          <cell r="B228" t="str">
            <v>Firma</v>
          </cell>
          <cell r="C228" t="str">
            <v>Baudienstleistungen</v>
          </cell>
          <cell r="D228" t="str">
            <v>Blank Walter</v>
          </cell>
          <cell r="E228" t="str">
            <v>Obere Dorfmühle 1</v>
          </cell>
          <cell r="F228">
            <v>97346</v>
          </cell>
          <cell r="G228" t="str">
            <v>Iphofen</v>
          </cell>
          <cell r="H228" t="str">
            <v>09326</v>
          </cell>
          <cell r="I228" t="str">
            <v>1222 Fax: 902125 Mobil: 0151/50 96 76 98</v>
          </cell>
          <cell r="J228" t="str">
            <v>R</v>
          </cell>
          <cell r="K228">
            <v>0</v>
          </cell>
          <cell r="L228" t="str">
            <v xml:space="preserve"> </v>
          </cell>
          <cell r="M228">
            <v>0.8</v>
          </cell>
          <cell r="N228">
            <v>1735.3</v>
          </cell>
          <cell r="O228">
            <v>826</v>
          </cell>
          <cell r="P228">
            <v>552374</v>
          </cell>
          <cell r="Q228">
            <v>15</v>
          </cell>
          <cell r="R228">
            <v>43301</v>
          </cell>
          <cell r="S228" t="str">
            <v>Schneider, Am Kirchbach 2, 97346 Hellmitzheim</v>
          </cell>
          <cell r="T228">
            <v>324.93</v>
          </cell>
          <cell r="V228">
            <v>0.18724716187402757</v>
          </cell>
          <cell r="W228" t="str">
            <v/>
          </cell>
          <cell r="X228" t="str">
            <v/>
          </cell>
          <cell r="Y228" t="str">
            <v/>
          </cell>
          <cell r="Z228">
            <v>1735.3</v>
          </cell>
        </row>
        <row r="229">
          <cell r="A229" t="str">
            <v>03-06</v>
          </cell>
          <cell r="B229" t="str">
            <v>Firma</v>
          </cell>
          <cell r="C229" t="str">
            <v>Baudienstleistungen</v>
          </cell>
          <cell r="D229" t="str">
            <v>Blank Walter</v>
          </cell>
          <cell r="E229" t="str">
            <v>Obere Dorfmühle 1</v>
          </cell>
          <cell r="F229">
            <v>97346</v>
          </cell>
          <cell r="G229" t="str">
            <v>Iphofen</v>
          </cell>
          <cell r="H229" t="str">
            <v>09326</v>
          </cell>
          <cell r="I229" t="str">
            <v>1222 Fax: 902125 Mobil: 0151/50 96 76 98</v>
          </cell>
          <cell r="J229" t="str">
            <v>R</v>
          </cell>
          <cell r="K229">
            <v>0</v>
          </cell>
          <cell r="L229" t="str">
            <v xml:space="preserve"> </v>
          </cell>
          <cell r="M229">
            <v>0.8</v>
          </cell>
          <cell r="N229">
            <v>3021</v>
          </cell>
          <cell r="O229">
            <v>0</v>
          </cell>
          <cell r="P229">
            <v>555676</v>
          </cell>
          <cell r="Q229">
            <v>15</v>
          </cell>
          <cell r="R229">
            <v>43357</v>
          </cell>
          <cell r="S229" t="str">
            <v>Helemann, Keltenstr., 97348 Willanzheim</v>
          </cell>
          <cell r="T229">
            <v>453.15</v>
          </cell>
          <cell r="V229">
            <v>0.15</v>
          </cell>
          <cell r="W229" t="str">
            <v/>
          </cell>
          <cell r="X229" t="str">
            <v/>
          </cell>
          <cell r="Y229" t="str">
            <v/>
          </cell>
          <cell r="Z229">
            <v>3021</v>
          </cell>
        </row>
        <row r="230">
          <cell r="A230" t="str">
            <v>03-07</v>
          </cell>
          <cell r="B230" t="str">
            <v>Firma</v>
          </cell>
          <cell r="C230">
            <v>0</v>
          </cell>
          <cell r="D230" t="str">
            <v>Baustoff - Union</v>
          </cell>
          <cell r="E230" t="str">
            <v>Nürnberger Str. 50</v>
          </cell>
          <cell r="F230">
            <v>90579</v>
          </cell>
          <cell r="G230" t="str">
            <v>Langenzenn</v>
          </cell>
          <cell r="H230" t="str">
            <v xml:space="preserve"> </v>
          </cell>
          <cell r="I230">
            <v>0</v>
          </cell>
          <cell r="J230" t="str">
            <v>R</v>
          </cell>
          <cell r="K230">
            <v>0</v>
          </cell>
          <cell r="L230" t="str">
            <v xml:space="preserve"> </v>
          </cell>
          <cell r="M230">
            <v>0.7</v>
          </cell>
          <cell r="N230">
            <v>1722.75</v>
          </cell>
          <cell r="O230">
            <v>268</v>
          </cell>
          <cell r="P230">
            <v>543082</v>
          </cell>
          <cell r="Q230">
            <v>5</v>
          </cell>
          <cell r="R230">
            <v>43160</v>
          </cell>
          <cell r="S230" t="str">
            <v>Schulz, Ernst-Goldmann-Str. 11, Fürth-Unterführberg (zufahrt über Banderbacher Weg)</v>
          </cell>
          <cell r="T230">
            <v>153.59</v>
          </cell>
          <cell r="V230">
            <v>8.9153968945000731E-2</v>
          </cell>
          <cell r="W230" t="str">
            <v/>
          </cell>
          <cell r="X230" t="str">
            <v/>
          </cell>
          <cell r="Y230" t="str">
            <v/>
          </cell>
          <cell r="Z230">
            <v>1722.75</v>
          </cell>
        </row>
        <row r="231">
          <cell r="A231" t="str">
            <v>03-08</v>
          </cell>
          <cell r="B231" t="str">
            <v>Frau</v>
          </cell>
          <cell r="C231" t="str">
            <v xml:space="preserve"> </v>
          </cell>
          <cell r="D231" t="str">
            <v>Pirner und Herr Hasselmeier</v>
          </cell>
          <cell r="E231" t="str">
            <v>Robert-Koch-Str. 2</v>
          </cell>
          <cell r="F231">
            <v>91572</v>
          </cell>
          <cell r="G231" t="str">
            <v>Bechhofen</v>
          </cell>
          <cell r="H231" t="str">
            <v xml:space="preserve"> </v>
          </cell>
          <cell r="I231" t="str">
            <v xml:space="preserve"> </v>
          </cell>
          <cell r="J231" t="str">
            <v>R</v>
          </cell>
          <cell r="K231">
            <v>0</v>
          </cell>
          <cell r="L231" t="str">
            <v xml:space="preserve"> </v>
          </cell>
          <cell r="M231">
            <v>0.8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 t="str">
            <v>Frühlingsstr. 3, 91572 Bechhofen</v>
          </cell>
          <cell r="T231" t="str">
            <v/>
          </cell>
          <cell r="V231" t="e">
            <v>#VALUE!</v>
          </cell>
          <cell r="W231" t="str">
            <v/>
          </cell>
          <cell r="X231" t="str">
            <v/>
          </cell>
          <cell r="Y231" t="str">
            <v/>
          </cell>
          <cell r="Z231" t="str">
            <v/>
          </cell>
        </row>
        <row r="232">
          <cell r="A232" t="str">
            <v>03-09</v>
          </cell>
          <cell r="B232" t="str">
            <v>Firma</v>
          </cell>
          <cell r="C232" t="str">
            <v xml:space="preserve"> </v>
          </cell>
          <cell r="D232" t="str">
            <v xml:space="preserve">A &amp; S Bau GmbH </v>
          </cell>
          <cell r="E232" t="str">
            <v>Hauptstr. 2a</v>
          </cell>
          <cell r="F232">
            <v>91632</v>
          </cell>
          <cell r="G232" t="str">
            <v>Wieseth</v>
          </cell>
          <cell r="H232" t="str">
            <v>09822</v>
          </cell>
          <cell r="I232">
            <v>609970</v>
          </cell>
          <cell r="J232" t="str">
            <v>R</v>
          </cell>
          <cell r="K232">
            <v>0</v>
          </cell>
          <cell r="L232" t="str">
            <v xml:space="preserve"> </v>
          </cell>
          <cell r="M232">
            <v>0.75</v>
          </cell>
          <cell r="N232">
            <v>793.7</v>
          </cell>
          <cell r="O232">
            <v>510</v>
          </cell>
          <cell r="P232">
            <v>544732</v>
          </cell>
          <cell r="Q232">
            <v>10</v>
          </cell>
          <cell r="R232">
            <v>43180</v>
          </cell>
          <cell r="S232" t="str">
            <v>Körner/Hofmann, Oberrammersdorf 4, 91586 Lichtenau</v>
          </cell>
          <cell r="T232">
            <v>105.39</v>
          </cell>
          <cell r="V232">
            <v>0.13278316744361848</v>
          </cell>
          <cell r="W232" t="str">
            <v/>
          </cell>
          <cell r="X232" t="str">
            <v/>
          </cell>
          <cell r="Y232" t="str">
            <v/>
          </cell>
          <cell r="Z232">
            <v>793.7</v>
          </cell>
        </row>
        <row r="233">
          <cell r="A233" t="str">
            <v>03-10</v>
          </cell>
          <cell r="B233" t="str">
            <v>Herrn</v>
          </cell>
          <cell r="C233" t="str">
            <v xml:space="preserve"> </v>
          </cell>
          <cell r="D233" t="str">
            <v>Maurer</v>
          </cell>
          <cell r="E233" t="str">
            <v>Hirschbronn 14</v>
          </cell>
          <cell r="F233">
            <v>91623</v>
          </cell>
          <cell r="G233" t="str">
            <v>Sachsen b. Ansbach</v>
          </cell>
          <cell r="H233" t="str">
            <v>0160</v>
          </cell>
          <cell r="I233">
            <v>4715098</v>
          </cell>
          <cell r="J233" t="str">
            <v>R</v>
          </cell>
          <cell r="K233">
            <v>0</v>
          </cell>
          <cell r="L233" t="str">
            <v xml:space="preserve"> </v>
          </cell>
          <cell r="M233">
            <v>0.7</v>
          </cell>
          <cell r="N233">
            <v>1111.02</v>
          </cell>
          <cell r="O233">
            <v>547</v>
          </cell>
          <cell r="P233">
            <v>544986</v>
          </cell>
          <cell r="Q233">
            <v>5</v>
          </cell>
          <cell r="R233">
            <v>43188</v>
          </cell>
          <cell r="S233" t="str">
            <v>Maurer-Berger, Hirschbronn 29, 91623 Sachsen b. Ansbach</v>
          </cell>
          <cell r="T233">
            <v>83.77</v>
          </cell>
          <cell r="V233">
            <v>7.5399182732984099E-2</v>
          </cell>
          <cell r="W233" t="str">
            <v/>
          </cell>
          <cell r="X233" t="str">
            <v/>
          </cell>
          <cell r="Y233" t="str">
            <v/>
          </cell>
          <cell r="Z233">
            <v>1111.02</v>
          </cell>
        </row>
        <row r="234">
          <cell r="A234" t="str">
            <v>03-11</v>
          </cell>
          <cell r="B234" t="str">
            <v>Firma</v>
          </cell>
          <cell r="C234" t="str">
            <v>Bauunternehmen</v>
          </cell>
          <cell r="D234" t="str">
            <v>Schubart GmbH</v>
          </cell>
          <cell r="E234" t="str">
            <v>Neuherberg 30</v>
          </cell>
          <cell r="F234">
            <v>91465</v>
          </cell>
          <cell r="G234" t="str">
            <v>Ergersheim</v>
          </cell>
          <cell r="H234" t="str">
            <v>09847</v>
          </cell>
          <cell r="I234" t="str">
            <v>9710-0 Fax: -97</v>
          </cell>
          <cell r="J234" t="str">
            <v>R</v>
          </cell>
          <cell r="K234">
            <v>0</v>
          </cell>
          <cell r="L234" t="str">
            <v xml:space="preserve"> </v>
          </cell>
          <cell r="M234">
            <v>0.7</v>
          </cell>
          <cell r="N234">
            <v>2858.13</v>
          </cell>
          <cell r="O234">
            <v>0</v>
          </cell>
          <cell r="P234">
            <v>545403</v>
          </cell>
          <cell r="Q234">
            <v>5</v>
          </cell>
          <cell r="R234">
            <v>43209</v>
          </cell>
          <cell r="S234" t="str">
            <v>Köninger, Steinach Bahnhof, 91605 Galmersgarten</v>
          </cell>
          <cell r="T234">
            <v>142.90650000000002</v>
          </cell>
          <cell r="V234">
            <v>0.05</v>
          </cell>
          <cell r="W234" t="str">
            <v/>
          </cell>
          <cell r="X234" t="str">
            <v/>
          </cell>
          <cell r="Y234" t="str">
            <v/>
          </cell>
          <cell r="Z234">
            <v>2858.13</v>
          </cell>
        </row>
        <row r="235">
          <cell r="A235" t="str">
            <v>03-12</v>
          </cell>
          <cell r="B235" t="str">
            <v>Firma</v>
          </cell>
          <cell r="C235" t="str">
            <v xml:space="preserve"> </v>
          </cell>
          <cell r="D235" t="str">
            <v xml:space="preserve">A &amp; S Bau GmbH </v>
          </cell>
          <cell r="E235" t="str">
            <v>Hauptstr. 2a</v>
          </cell>
          <cell r="F235">
            <v>91632</v>
          </cell>
          <cell r="G235" t="str">
            <v>Wieseth</v>
          </cell>
          <cell r="H235" t="str">
            <v>09822</v>
          </cell>
          <cell r="I235">
            <v>609970</v>
          </cell>
          <cell r="J235" t="str">
            <v>R</v>
          </cell>
          <cell r="K235">
            <v>0</v>
          </cell>
          <cell r="L235" t="str">
            <v xml:space="preserve"> </v>
          </cell>
          <cell r="M235">
            <v>0.75</v>
          </cell>
          <cell r="N235">
            <v>872.62</v>
          </cell>
          <cell r="O235">
            <v>509</v>
          </cell>
          <cell r="P235">
            <v>545230</v>
          </cell>
          <cell r="Q235">
            <v>10</v>
          </cell>
          <cell r="R235">
            <v>43188</v>
          </cell>
          <cell r="S235" t="str">
            <v>Kaiser, Auracher Weg 23, Weinberg</v>
          </cell>
          <cell r="T235">
            <v>116.03</v>
          </cell>
          <cell r="V235">
            <v>0.13296738557447688</v>
          </cell>
          <cell r="W235" t="str">
            <v/>
          </cell>
          <cell r="X235" t="str">
            <v/>
          </cell>
          <cell r="Y235" t="str">
            <v/>
          </cell>
          <cell r="Z235">
            <v>872.62</v>
          </cell>
        </row>
        <row r="236">
          <cell r="A236" t="str">
            <v>03-13</v>
          </cell>
          <cell r="B236" t="str">
            <v>Firma</v>
          </cell>
          <cell r="C236" t="str">
            <v>Bauunternehmen GmbH &amp; Co. KG</v>
          </cell>
          <cell r="D236" t="str">
            <v>Schwarz</v>
          </cell>
          <cell r="E236" t="str">
            <v>Markgrafenstr. 159a</v>
          </cell>
          <cell r="F236">
            <v>91349</v>
          </cell>
          <cell r="G236" t="str">
            <v>Egloffstein</v>
          </cell>
          <cell r="H236" t="str">
            <v>09197</v>
          </cell>
          <cell r="I236">
            <v>242</v>
          </cell>
          <cell r="J236" t="str">
            <v>R</v>
          </cell>
          <cell r="K236">
            <v>0</v>
          </cell>
          <cell r="L236" t="str">
            <v xml:space="preserve"> </v>
          </cell>
          <cell r="M236">
            <v>0.75</v>
          </cell>
          <cell r="N236">
            <v>1501.18</v>
          </cell>
          <cell r="O236">
            <v>561</v>
          </cell>
          <cell r="P236">
            <v>545396</v>
          </cell>
          <cell r="Q236">
            <v>10</v>
          </cell>
          <cell r="R236">
            <v>43188</v>
          </cell>
          <cell r="S236" t="str">
            <v>U²BauPlan_Eyrich, Membacher Weg 38, 91056 Erlangen</v>
          </cell>
          <cell r="T236">
            <v>199.67</v>
          </cell>
          <cell r="V236">
            <v>0.13300869982280605</v>
          </cell>
          <cell r="W236" t="str">
            <v/>
          </cell>
          <cell r="X236" t="str">
            <v/>
          </cell>
          <cell r="Y236" t="str">
            <v/>
          </cell>
          <cell r="Z236">
            <v>1501.18</v>
          </cell>
        </row>
        <row r="237">
          <cell r="A237" t="str">
            <v>03-14</v>
          </cell>
          <cell r="B237" t="str">
            <v>Frau</v>
          </cell>
          <cell r="C237" t="str">
            <v>Annette</v>
          </cell>
          <cell r="D237" t="str">
            <v>Kaltwasser</v>
          </cell>
          <cell r="E237" t="str">
            <v>Sudetenlandstr. 16</v>
          </cell>
          <cell r="F237">
            <v>91056</v>
          </cell>
          <cell r="G237" t="str">
            <v>Erlangen-Dechsendorf</v>
          </cell>
          <cell r="H237" t="str">
            <v>09135</v>
          </cell>
          <cell r="I237" t="str">
            <v>729521 Mobil: 015752344507 Mail: a.kaltwasser@web.de</v>
          </cell>
          <cell r="J237" t="str">
            <v>R</v>
          </cell>
          <cell r="K237" t="str">
            <v xml:space="preserve"> </v>
          </cell>
          <cell r="L237">
            <v>0</v>
          </cell>
          <cell r="M237">
            <v>1</v>
          </cell>
          <cell r="N237">
            <v>736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 t="str">
            <v/>
          </cell>
          <cell r="V237" t="e">
            <v>#VALUE!</v>
          </cell>
          <cell r="W237" t="str">
            <v/>
          </cell>
          <cell r="X237" t="str">
            <v/>
          </cell>
          <cell r="Y237" t="str">
            <v/>
          </cell>
          <cell r="Z237" t="str">
            <v/>
          </cell>
        </row>
        <row r="238">
          <cell r="A238" t="str">
            <v>03-15</v>
          </cell>
          <cell r="B238" t="str">
            <v>Herrn</v>
          </cell>
          <cell r="C238" t="str">
            <v>Josef</v>
          </cell>
          <cell r="D238" t="str">
            <v>Kainzbauer</v>
          </cell>
          <cell r="E238" t="str">
            <v>Aumbach 123</v>
          </cell>
          <cell r="F238">
            <v>93191</v>
          </cell>
          <cell r="G238" t="str">
            <v>Rettenbach</v>
          </cell>
          <cell r="H238" t="str">
            <v>0175</v>
          </cell>
          <cell r="I238">
            <v>7217924</v>
          </cell>
          <cell r="J238" t="str">
            <v>R</v>
          </cell>
          <cell r="K238">
            <v>0</v>
          </cell>
          <cell r="L238" t="str">
            <v xml:space="preserve"> </v>
          </cell>
          <cell r="M238">
            <v>0.75</v>
          </cell>
          <cell r="N238">
            <v>11174.59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 t="str">
            <v>Römerstr., 94437 Mamming</v>
          </cell>
          <cell r="T238" t="str">
            <v/>
          </cell>
          <cell r="V238" t="e">
            <v>#VALUE!</v>
          </cell>
          <cell r="W238" t="str">
            <v/>
          </cell>
          <cell r="X238" t="str">
            <v/>
          </cell>
          <cell r="Y238" t="str">
            <v/>
          </cell>
          <cell r="Z238" t="str">
            <v/>
          </cell>
        </row>
        <row r="239">
          <cell r="A239" t="str">
            <v>03-16</v>
          </cell>
          <cell r="B239" t="str">
            <v>Firma</v>
          </cell>
          <cell r="C239" t="str">
            <v>Wohnbau</v>
          </cell>
          <cell r="D239" t="str">
            <v>Ernsberger GmbH</v>
          </cell>
          <cell r="E239" t="str">
            <v>Im Gewerbepark 6</v>
          </cell>
          <cell r="F239">
            <v>92331</v>
          </cell>
          <cell r="G239" t="str">
            <v>Parsberg</v>
          </cell>
          <cell r="I239">
            <v>0</v>
          </cell>
          <cell r="J239" t="str">
            <v>R</v>
          </cell>
          <cell r="K239">
            <v>0</v>
          </cell>
          <cell r="L239" t="str">
            <v xml:space="preserve"> </v>
          </cell>
          <cell r="M239">
            <v>0.75</v>
          </cell>
          <cell r="N239">
            <v>1047.05</v>
          </cell>
          <cell r="O239">
            <v>526</v>
          </cell>
          <cell r="P239">
            <v>544880</v>
          </cell>
          <cell r="Q239">
            <v>10</v>
          </cell>
          <cell r="R239">
            <v>43180</v>
          </cell>
          <cell r="S239">
            <v>0</v>
          </cell>
          <cell r="T239">
            <v>121.76</v>
          </cell>
          <cell r="V239">
            <v>0.11628862040972257</v>
          </cell>
          <cell r="W239" t="str">
            <v/>
          </cell>
          <cell r="X239" t="str">
            <v/>
          </cell>
          <cell r="Y239" t="str">
            <v/>
          </cell>
          <cell r="Z239">
            <v>1047.05</v>
          </cell>
        </row>
        <row r="240">
          <cell r="A240" t="str">
            <v>03-17</v>
          </cell>
          <cell r="B240" t="str">
            <v>Firma</v>
          </cell>
          <cell r="C240" t="str">
            <v>Bauunternehmen GmbH &amp; Co. KG</v>
          </cell>
          <cell r="D240" t="str">
            <v>Schwarz</v>
          </cell>
          <cell r="E240" t="str">
            <v>Markgrafenstr. 159a</v>
          </cell>
          <cell r="F240">
            <v>91349</v>
          </cell>
          <cell r="G240" t="str">
            <v>Egloffstein</v>
          </cell>
          <cell r="H240" t="str">
            <v>09197</v>
          </cell>
          <cell r="I240">
            <v>242</v>
          </cell>
          <cell r="J240" t="str">
            <v>R</v>
          </cell>
          <cell r="K240">
            <v>0</v>
          </cell>
          <cell r="L240" t="str">
            <v xml:space="preserve"> </v>
          </cell>
          <cell r="M240">
            <v>0.75</v>
          </cell>
          <cell r="N240">
            <v>881.71</v>
          </cell>
          <cell r="O240">
            <v>560</v>
          </cell>
          <cell r="P240">
            <v>544739</v>
          </cell>
          <cell r="Q240">
            <v>10</v>
          </cell>
          <cell r="R240">
            <v>43180</v>
          </cell>
          <cell r="S240">
            <v>0</v>
          </cell>
          <cell r="T240">
            <v>117.4</v>
          </cell>
          <cell r="V240">
            <v>0.13315035555908405</v>
          </cell>
          <cell r="W240" t="str">
            <v/>
          </cell>
          <cell r="X240" t="str">
            <v/>
          </cell>
          <cell r="Y240" t="str">
            <v/>
          </cell>
          <cell r="Z240">
            <v>881.71</v>
          </cell>
        </row>
        <row r="241">
          <cell r="A241" t="str">
            <v>03-18</v>
          </cell>
          <cell r="B241" t="str">
            <v>Firma</v>
          </cell>
          <cell r="C241" t="str">
            <v>Automatenbau GmbH &amp; Co. KG</v>
          </cell>
          <cell r="D241" t="str">
            <v>Sielaff</v>
          </cell>
          <cell r="E241" t="str">
            <v>Münchner Str. 20</v>
          </cell>
          <cell r="F241">
            <v>91567</v>
          </cell>
          <cell r="G241" t="str">
            <v>Herrieden</v>
          </cell>
          <cell r="H241" t="str">
            <v>09825</v>
          </cell>
          <cell r="I241" t="str">
            <v>18-168</v>
          </cell>
          <cell r="J241" t="str">
            <v>R</v>
          </cell>
          <cell r="K241">
            <v>0</v>
          </cell>
          <cell r="L241" t="str">
            <v xml:space="preserve"> </v>
          </cell>
          <cell r="M241">
            <v>0.8</v>
          </cell>
          <cell r="N241">
            <v>180</v>
          </cell>
          <cell r="O241">
            <v>556</v>
          </cell>
          <cell r="P241">
            <v>544274</v>
          </cell>
          <cell r="Q241">
            <v>10</v>
          </cell>
          <cell r="R241">
            <v>43180</v>
          </cell>
          <cell r="S241">
            <v>0</v>
          </cell>
          <cell r="T241">
            <v>9</v>
          </cell>
          <cell r="V241">
            <v>0.05</v>
          </cell>
          <cell r="W241" t="str">
            <v/>
          </cell>
          <cell r="X241" t="str">
            <v/>
          </cell>
          <cell r="Y241" t="str">
            <v/>
          </cell>
          <cell r="Z241">
            <v>180</v>
          </cell>
        </row>
        <row r="242">
          <cell r="A242" t="str">
            <v>03-19</v>
          </cell>
          <cell r="B242" t="str">
            <v>Firma</v>
          </cell>
          <cell r="C242" t="str">
            <v>Automatenbau GmbH &amp; Co. KG</v>
          </cell>
          <cell r="D242" t="str">
            <v>Sielaff</v>
          </cell>
          <cell r="E242" t="str">
            <v>Münchner Str. 20</v>
          </cell>
          <cell r="F242">
            <v>91567</v>
          </cell>
          <cell r="G242" t="str">
            <v>Herrieden</v>
          </cell>
          <cell r="H242" t="str">
            <v>09825</v>
          </cell>
          <cell r="I242" t="str">
            <v>18-168</v>
          </cell>
          <cell r="J242" t="str">
            <v>R</v>
          </cell>
          <cell r="K242">
            <v>0</v>
          </cell>
          <cell r="L242" t="str">
            <v xml:space="preserve"> </v>
          </cell>
          <cell r="M242">
            <v>0.8</v>
          </cell>
          <cell r="N242">
            <v>837.6</v>
          </cell>
          <cell r="O242">
            <v>555</v>
          </cell>
          <cell r="P242">
            <v>543805</v>
          </cell>
          <cell r="Q242">
            <v>20</v>
          </cell>
          <cell r="R242">
            <v>43180</v>
          </cell>
          <cell r="S242">
            <v>0</v>
          </cell>
          <cell r="T242">
            <v>215.98</v>
          </cell>
          <cell r="V242">
            <v>0.25785577841451768</v>
          </cell>
          <cell r="W242" t="str">
            <v/>
          </cell>
          <cell r="X242" t="str">
            <v/>
          </cell>
          <cell r="Y242" t="str">
            <v/>
          </cell>
          <cell r="Z242">
            <v>837.6</v>
          </cell>
        </row>
        <row r="243">
          <cell r="A243" t="str">
            <v>03-20</v>
          </cell>
          <cell r="B243" t="str">
            <v>Firma</v>
          </cell>
          <cell r="C243" t="str">
            <v>mbH &amp; Co. KG</v>
          </cell>
          <cell r="D243" t="str">
            <v>Raab Baugesellschaft</v>
          </cell>
          <cell r="E243" t="str">
            <v>Frankenstr. 7</v>
          </cell>
          <cell r="F243">
            <v>96250</v>
          </cell>
          <cell r="G243" t="str">
            <v>Ebensfeld</v>
          </cell>
          <cell r="H243" t="str">
            <v>09573</v>
          </cell>
          <cell r="I243" t="str">
            <v>338-30</v>
          </cell>
          <cell r="J243" t="str">
            <v>R</v>
          </cell>
          <cell r="K243">
            <v>0</v>
          </cell>
          <cell r="L243" t="str">
            <v xml:space="preserve"> </v>
          </cell>
          <cell r="M243">
            <v>0.8</v>
          </cell>
          <cell r="N243">
            <v>1394.84</v>
          </cell>
          <cell r="O243">
            <v>554</v>
          </cell>
          <cell r="P243">
            <v>538923</v>
          </cell>
          <cell r="Q243">
            <v>10</v>
          </cell>
          <cell r="R243">
            <v>43180</v>
          </cell>
          <cell r="S243">
            <v>0</v>
          </cell>
          <cell r="T243">
            <v>161.65</v>
          </cell>
          <cell r="V243">
            <v>0.1158914284075593</v>
          </cell>
          <cell r="W243" t="str">
            <v/>
          </cell>
          <cell r="X243" t="str">
            <v/>
          </cell>
          <cell r="Y243" t="str">
            <v/>
          </cell>
          <cell r="Z243">
            <v>1394.84</v>
          </cell>
        </row>
        <row r="244">
          <cell r="A244" t="str">
            <v>03-21</v>
          </cell>
          <cell r="B244" t="str">
            <v>Firma</v>
          </cell>
          <cell r="C244" t="str">
            <v>Massivbau</v>
          </cell>
          <cell r="D244" t="str">
            <v>KDM GmbH &amp; Co. KG</v>
          </cell>
          <cell r="E244" t="str">
            <v>Fohlenhof 6</v>
          </cell>
          <cell r="F244">
            <v>91575</v>
          </cell>
          <cell r="G244" t="str">
            <v>Windsbach</v>
          </cell>
          <cell r="H244" t="str">
            <v>09871</v>
          </cell>
          <cell r="I244" t="str">
            <v>656250 Fax: 656251 Mobil: 0151/12585544 Mail: kdm.massivbau@vr-web.de</v>
          </cell>
          <cell r="J244" t="str">
            <v>R</v>
          </cell>
          <cell r="K244">
            <v>0</v>
          </cell>
          <cell r="L244" t="str">
            <v xml:space="preserve"> </v>
          </cell>
          <cell r="M244">
            <v>0.75</v>
          </cell>
          <cell r="N244">
            <v>749</v>
          </cell>
          <cell r="O244">
            <v>545</v>
          </cell>
          <cell r="P244">
            <v>544322</v>
          </cell>
          <cell r="Q244">
            <v>10</v>
          </cell>
          <cell r="R244">
            <v>43180</v>
          </cell>
          <cell r="S244">
            <v>0</v>
          </cell>
          <cell r="T244">
            <v>99.7</v>
          </cell>
          <cell r="V244">
            <v>0.13311081441922565</v>
          </cell>
          <cell r="W244" t="str">
            <v/>
          </cell>
          <cell r="X244" t="str">
            <v/>
          </cell>
          <cell r="Y244" t="str">
            <v/>
          </cell>
          <cell r="Z244">
            <v>749</v>
          </cell>
        </row>
        <row r="245">
          <cell r="A245" t="str">
            <v>03-22</v>
          </cell>
          <cell r="B245" t="str">
            <v>Firma</v>
          </cell>
          <cell r="C245" t="str">
            <v>Hans</v>
          </cell>
          <cell r="D245" t="str">
            <v>Mayer</v>
          </cell>
          <cell r="E245" t="str">
            <v>Hauptstr. 45</v>
          </cell>
          <cell r="F245">
            <v>85123</v>
          </cell>
          <cell r="G245" t="str">
            <v>Karlskron</v>
          </cell>
          <cell r="H245" t="str">
            <v xml:space="preserve"> </v>
          </cell>
          <cell r="I245" t="str">
            <v xml:space="preserve"> </v>
          </cell>
          <cell r="J245" t="str">
            <v>R</v>
          </cell>
          <cell r="K245">
            <v>0</v>
          </cell>
          <cell r="L245" t="str">
            <v xml:space="preserve"> </v>
          </cell>
          <cell r="M245">
            <v>0.75</v>
          </cell>
          <cell r="N245">
            <v>1466.83</v>
          </cell>
          <cell r="O245">
            <v>549</v>
          </cell>
          <cell r="P245">
            <v>544270</v>
          </cell>
          <cell r="Q245">
            <v>10</v>
          </cell>
          <cell r="R245">
            <v>43180</v>
          </cell>
          <cell r="S245">
            <v>0</v>
          </cell>
          <cell r="T245">
            <v>195.34</v>
          </cell>
          <cell r="V245">
            <v>0.13317153317016969</v>
          </cell>
          <cell r="W245" t="str">
            <v/>
          </cell>
          <cell r="X245" t="str">
            <v/>
          </cell>
          <cell r="Y245" t="str">
            <v/>
          </cell>
          <cell r="Z245">
            <v>1466.83</v>
          </cell>
        </row>
        <row r="246">
          <cell r="A246" t="str">
            <v>03-23</v>
          </cell>
          <cell r="B246" t="str">
            <v>Firma</v>
          </cell>
          <cell r="C246" t="str">
            <v>Bau GmbH</v>
          </cell>
          <cell r="D246" t="str">
            <v>Metzger K-H</v>
          </cell>
          <cell r="E246" t="str">
            <v>Kreuzbergstr. 10</v>
          </cell>
          <cell r="F246">
            <v>91171</v>
          </cell>
          <cell r="G246" t="str">
            <v>Greding-Kleinnottersdorf</v>
          </cell>
          <cell r="H246" t="str">
            <v>08469</v>
          </cell>
          <cell r="I246" t="str">
            <v>9019762 Fax: 905191 Mobil: 0175/9366798 Mail: david.meffert@metzgerbau.com</v>
          </cell>
          <cell r="J246" t="str">
            <v>R</v>
          </cell>
          <cell r="K246">
            <v>0</v>
          </cell>
          <cell r="L246" t="str">
            <v xml:space="preserve"> </v>
          </cell>
          <cell r="M246">
            <v>0.75</v>
          </cell>
          <cell r="N246">
            <v>2088.77</v>
          </cell>
          <cell r="O246">
            <v>548</v>
          </cell>
          <cell r="P246">
            <v>542721</v>
          </cell>
          <cell r="Q246">
            <v>10</v>
          </cell>
          <cell r="R246">
            <v>43180</v>
          </cell>
          <cell r="S246">
            <v>0</v>
          </cell>
          <cell r="T246">
            <v>278.10000000000002</v>
          </cell>
          <cell r="V246">
            <v>0.13314055640400813</v>
          </cell>
          <cell r="W246" t="str">
            <v/>
          </cell>
          <cell r="X246" t="str">
            <v/>
          </cell>
          <cell r="Y246" t="str">
            <v/>
          </cell>
          <cell r="Z246">
            <v>2088.77</v>
          </cell>
        </row>
        <row r="247">
          <cell r="A247" t="str">
            <v>03-24</v>
          </cell>
          <cell r="B247" t="str">
            <v>Firma</v>
          </cell>
          <cell r="C247" t="str">
            <v>Wilhelm</v>
          </cell>
          <cell r="D247" t="str">
            <v>Hufnagel</v>
          </cell>
          <cell r="E247" t="str">
            <v>Hardtstr. 27</v>
          </cell>
          <cell r="F247">
            <v>91522</v>
          </cell>
          <cell r="G247" t="str">
            <v>Ansbach</v>
          </cell>
          <cell r="H247" t="str">
            <v>0981</v>
          </cell>
          <cell r="I247">
            <v>17954</v>
          </cell>
          <cell r="J247" t="str">
            <v>R</v>
          </cell>
          <cell r="K247">
            <v>0</v>
          </cell>
          <cell r="L247" t="str">
            <v xml:space="preserve"> </v>
          </cell>
          <cell r="M247">
            <v>0.75</v>
          </cell>
          <cell r="N247">
            <v>1612.48</v>
          </cell>
          <cell r="O247">
            <v>535</v>
          </cell>
          <cell r="P247">
            <v>542669</v>
          </cell>
          <cell r="Q247">
            <v>10</v>
          </cell>
          <cell r="R247">
            <v>43180</v>
          </cell>
          <cell r="S247">
            <v>0</v>
          </cell>
          <cell r="T247">
            <v>215.38</v>
          </cell>
          <cell r="V247">
            <v>0.13357064893828141</v>
          </cell>
          <cell r="W247" t="str">
            <v/>
          </cell>
          <cell r="X247" t="str">
            <v/>
          </cell>
          <cell r="Y247" t="str">
            <v/>
          </cell>
          <cell r="Z247">
            <v>1612.48</v>
          </cell>
        </row>
        <row r="248">
          <cell r="A248" t="str">
            <v>03-25</v>
          </cell>
          <cell r="B248" t="str">
            <v>Firma</v>
          </cell>
          <cell r="C248" t="str">
            <v>Georg</v>
          </cell>
          <cell r="D248" t="str">
            <v>Gerhäuser Hoch- und Tiefbau GmbH</v>
          </cell>
          <cell r="E248" t="str">
            <v>Ipsheimer Str. 6</v>
          </cell>
          <cell r="F248">
            <v>91438</v>
          </cell>
          <cell r="G248" t="str">
            <v>Bad Windsheim</v>
          </cell>
          <cell r="H248" t="str">
            <v>09841</v>
          </cell>
          <cell r="I248" t="str">
            <v>6650-0</v>
          </cell>
          <cell r="J248" t="str">
            <v>R</v>
          </cell>
          <cell r="K248">
            <v>0</v>
          </cell>
          <cell r="L248" t="str">
            <v xml:space="preserve"> </v>
          </cell>
          <cell r="M248">
            <v>0.75</v>
          </cell>
          <cell r="N248">
            <v>47.98</v>
          </cell>
          <cell r="O248">
            <v>617</v>
          </cell>
          <cell r="P248">
            <v>543368</v>
          </cell>
          <cell r="Q248">
            <v>10</v>
          </cell>
          <cell r="R248">
            <v>43180</v>
          </cell>
          <cell r="S248">
            <v>0</v>
          </cell>
          <cell r="T248">
            <v>6.36</v>
          </cell>
          <cell r="V248">
            <v>0.13255523134639435</v>
          </cell>
          <cell r="W248" t="str">
            <v/>
          </cell>
          <cell r="X248" t="str">
            <v/>
          </cell>
          <cell r="Y248" t="str">
            <v/>
          </cell>
          <cell r="Z248">
            <v>47.98</v>
          </cell>
        </row>
        <row r="249">
          <cell r="A249" t="str">
            <v>03-26</v>
          </cell>
          <cell r="B249" t="str">
            <v>Firma</v>
          </cell>
          <cell r="C249" t="str">
            <v xml:space="preserve"> </v>
          </cell>
          <cell r="D249" t="str">
            <v>Beil GmbH &amp; Co. KG</v>
          </cell>
          <cell r="E249" t="str">
            <v>Chemnitzer Str. 21</v>
          </cell>
          <cell r="F249">
            <v>91564</v>
          </cell>
          <cell r="G249" t="str">
            <v>Neuendettelsau</v>
          </cell>
          <cell r="H249" t="str">
            <v>09874</v>
          </cell>
          <cell r="I249" t="str">
            <v>6806-0 Fax: -66</v>
          </cell>
          <cell r="J249" t="str">
            <v>R</v>
          </cell>
          <cell r="K249">
            <v>0</v>
          </cell>
          <cell r="L249" t="str">
            <v xml:space="preserve"> </v>
          </cell>
          <cell r="M249">
            <v>0.75</v>
          </cell>
          <cell r="N249">
            <v>1348.89</v>
          </cell>
          <cell r="O249">
            <v>513</v>
          </cell>
          <cell r="P249">
            <v>539953</v>
          </cell>
          <cell r="Q249">
            <v>10</v>
          </cell>
          <cell r="R249">
            <v>43180</v>
          </cell>
          <cell r="S249">
            <v>0</v>
          </cell>
          <cell r="T249">
            <v>137.12</v>
          </cell>
          <cell r="V249">
            <v>0.10165395250910007</v>
          </cell>
          <cell r="W249" t="str">
            <v/>
          </cell>
          <cell r="X249" t="str">
            <v/>
          </cell>
          <cell r="Y249" t="str">
            <v/>
          </cell>
          <cell r="Z249">
            <v>1348.89</v>
          </cell>
        </row>
        <row r="250">
          <cell r="A250" t="str">
            <v>03-27</v>
          </cell>
          <cell r="B250" t="str">
            <v>Firma</v>
          </cell>
          <cell r="C250" t="str">
            <v>Bauunternehmen KG</v>
          </cell>
          <cell r="D250" t="str">
            <v>Auerochs GmbH &amp; Co.</v>
          </cell>
          <cell r="E250" t="str">
            <v>Neustädter Str. 30</v>
          </cell>
          <cell r="F250">
            <v>90617</v>
          </cell>
          <cell r="G250" t="str">
            <v>Puschendorf</v>
          </cell>
          <cell r="H250" t="str">
            <v>09101</v>
          </cell>
          <cell r="I250" t="str">
            <v>9096-0</v>
          </cell>
          <cell r="J250" t="str">
            <v>R</v>
          </cell>
          <cell r="K250">
            <v>0</v>
          </cell>
          <cell r="L250" t="str">
            <v xml:space="preserve"> </v>
          </cell>
          <cell r="M250">
            <v>0.75</v>
          </cell>
          <cell r="N250">
            <v>1547.99</v>
          </cell>
          <cell r="O250">
            <v>508</v>
          </cell>
          <cell r="P250">
            <v>544317</v>
          </cell>
          <cell r="Q250">
            <v>10</v>
          </cell>
          <cell r="R250">
            <v>43180</v>
          </cell>
          <cell r="S250">
            <v>0</v>
          </cell>
          <cell r="T250">
            <v>206.53</v>
          </cell>
          <cell r="V250">
            <v>0.13341817453601121</v>
          </cell>
          <cell r="W250" t="str">
            <v/>
          </cell>
          <cell r="X250" t="str">
            <v/>
          </cell>
          <cell r="Y250" t="str">
            <v/>
          </cell>
          <cell r="Z250">
            <v>1547.99</v>
          </cell>
        </row>
        <row r="251">
          <cell r="A251" t="str">
            <v>03-28</v>
          </cell>
          <cell r="B251" t="str">
            <v>Firma</v>
          </cell>
          <cell r="C251" t="str">
            <v xml:space="preserve"> </v>
          </cell>
          <cell r="D251" t="str">
            <v>Daigfuß</v>
          </cell>
          <cell r="E251" t="str">
            <v>Zeppelinstr. 5</v>
          </cell>
          <cell r="F251">
            <v>91074</v>
          </cell>
          <cell r="G251" t="str">
            <v>Herzogenaurach</v>
          </cell>
          <cell r="H251" t="str">
            <v>09132</v>
          </cell>
          <cell r="I251" t="str">
            <v>7877-0 Fax: -11</v>
          </cell>
          <cell r="J251" t="str">
            <v>R</v>
          </cell>
          <cell r="K251">
            <v>0</v>
          </cell>
          <cell r="L251" t="str">
            <v xml:space="preserve"> </v>
          </cell>
          <cell r="M251">
            <v>0.7</v>
          </cell>
          <cell r="N251">
            <v>952.55</v>
          </cell>
          <cell r="O251">
            <v>517</v>
          </cell>
          <cell r="P251">
            <v>544539</v>
          </cell>
          <cell r="Q251">
            <v>5</v>
          </cell>
          <cell r="R251">
            <v>43180</v>
          </cell>
          <cell r="S251">
            <v>0</v>
          </cell>
          <cell r="T251">
            <v>58.45</v>
          </cell>
          <cell r="V251">
            <v>6.1361608314524176E-2</v>
          </cell>
          <cell r="W251" t="str">
            <v/>
          </cell>
          <cell r="X251" t="str">
            <v/>
          </cell>
          <cell r="Y251" t="str">
            <v/>
          </cell>
          <cell r="Z251">
            <v>952.55</v>
          </cell>
        </row>
        <row r="252">
          <cell r="A252" t="str">
            <v>03-29</v>
          </cell>
          <cell r="B252" t="str">
            <v>Firma</v>
          </cell>
          <cell r="C252" t="str">
            <v>GmbH</v>
          </cell>
          <cell r="D252" t="str">
            <v>Huber &amp; Riedel</v>
          </cell>
          <cell r="E252" t="str">
            <v>Alemannenstr. 26</v>
          </cell>
          <cell r="F252">
            <v>91710</v>
          </cell>
          <cell r="G252" t="str">
            <v>Gunzenhausen</v>
          </cell>
          <cell r="H252" t="str">
            <v xml:space="preserve"> </v>
          </cell>
          <cell r="I252" t="str">
            <v xml:space="preserve"> </v>
          </cell>
          <cell r="J252" t="str">
            <v>R</v>
          </cell>
          <cell r="K252">
            <v>0</v>
          </cell>
          <cell r="L252" t="str">
            <v xml:space="preserve"> </v>
          </cell>
          <cell r="M252">
            <v>0.7</v>
          </cell>
          <cell r="N252">
            <v>1575.13</v>
          </cell>
          <cell r="O252">
            <v>539</v>
          </cell>
          <cell r="P252">
            <v>544655</v>
          </cell>
          <cell r="Q252">
            <v>5</v>
          </cell>
          <cell r="R252">
            <v>43180</v>
          </cell>
          <cell r="S252">
            <v>0</v>
          </cell>
          <cell r="T252">
            <v>96.62</v>
          </cell>
          <cell r="V252">
            <v>6.1340968681950062E-2</v>
          </cell>
          <cell r="W252" t="str">
            <v/>
          </cell>
          <cell r="X252" t="str">
            <v/>
          </cell>
          <cell r="Y252" t="str">
            <v/>
          </cell>
          <cell r="Z252">
            <v>1575.13</v>
          </cell>
        </row>
        <row r="253">
          <cell r="A253" t="str">
            <v>03-30</v>
          </cell>
          <cell r="B253" t="str">
            <v>Firma</v>
          </cell>
          <cell r="C253" t="str">
            <v>GmbH</v>
          </cell>
          <cell r="D253" t="str">
            <v>Huber &amp; Riedel</v>
          </cell>
          <cell r="E253" t="str">
            <v>Alemannenstr. 26</v>
          </cell>
          <cell r="F253">
            <v>91710</v>
          </cell>
          <cell r="G253" t="str">
            <v>Gunzenhausen</v>
          </cell>
          <cell r="H253" t="str">
            <v xml:space="preserve"> </v>
          </cell>
          <cell r="I253" t="str">
            <v xml:space="preserve"> </v>
          </cell>
          <cell r="J253" t="str">
            <v>R</v>
          </cell>
          <cell r="K253">
            <v>0</v>
          </cell>
          <cell r="L253" t="str">
            <v xml:space="preserve"> </v>
          </cell>
          <cell r="M253">
            <v>0.7</v>
          </cell>
          <cell r="N253">
            <v>1203.01</v>
          </cell>
          <cell r="O253">
            <v>541</v>
          </cell>
          <cell r="P253">
            <v>544913</v>
          </cell>
          <cell r="Q253">
            <v>5</v>
          </cell>
          <cell r="R253">
            <v>43180</v>
          </cell>
          <cell r="S253">
            <v>0</v>
          </cell>
          <cell r="T253">
            <v>73.61</v>
          </cell>
          <cell r="V253">
            <v>6.118818629936576E-2</v>
          </cell>
          <cell r="W253" t="str">
            <v/>
          </cell>
          <cell r="X253" t="str">
            <v/>
          </cell>
          <cell r="Y253" t="str">
            <v/>
          </cell>
          <cell r="Z253">
            <v>1203.01</v>
          </cell>
        </row>
        <row r="254">
          <cell r="A254" t="str">
            <v>03-31</v>
          </cell>
          <cell r="B254" t="str">
            <v>Firma</v>
          </cell>
          <cell r="C254" t="str">
            <v>GmbH</v>
          </cell>
          <cell r="D254" t="str">
            <v>Huber &amp; Riedel</v>
          </cell>
          <cell r="E254" t="str">
            <v>Alemannenstr. 26</v>
          </cell>
          <cell r="F254">
            <v>91710</v>
          </cell>
          <cell r="G254" t="str">
            <v>Gunzenhausen</v>
          </cell>
          <cell r="H254" t="str">
            <v xml:space="preserve"> </v>
          </cell>
          <cell r="I254" t="str">
            <v xml:space="preserve"> </v>
          </cell>
          <cell r="J254" t="str">
            <v>R</v>
          </cell>
          <cell r="K254">
            <v>0</v>
          </cell>
          <cell r="L254" t="str">
            <v xml:space="preserve"> </v>
          </cell>
          <cell r="M254">
            <v>0.7</v>
          </cell>
          <cell r="N254">
            <v>58.19</v>
          </cell>
          <cell r="O254">
            <v>536</v>
          </cell>
          <cell r="P254">
            <v>544334</v>
          </cell>
          <cell r="Q254">
            <v>5</v>
          </cell>
          <cell r="R254">
            <v>43180</v>
          </cell>
          <cell r="S254">
            <v>0</v>
          </cell>
          <cell r="T254">
            <v>4.1399999999999997</v>
          </cell>
          <cell r="V254">
            <v>7.1146245059288529E-2</v>
          </cell>
          <cell r="W254" t="str">
            <v/>
          </cell>
          <cell r="X254" t="str">
            <v/>
          </cell>
          <cell r="Y254" t="str">
            <v/>
          </cell>
          <cell r="Z254">
            <v>58.19</v>
          </cell>
        </row>
        <row r="255">
          <cell r="A255" t="str">
            <v>03-32</v>
          </cell>
          <cell r="B255" t="str">
            <v>Firma</v>
          </cell>
          <cell r="C255" t="str">
            <v>GmbH</v>
          </cell>
          <cell r="D255" t="str">
            <v>Huber &amp; Riedel</v>
          </cell>
          <cell r="E255" t="str">
            <v>Alemannenstr. 26</v>
          </cell>
          <cell r="F255">
            <v>91710</v>
          </cell>
          <cell r="G255" t="str">
            <v>Gunzenhausen</v>
          </cell>
          <cell r="H255" t="str">
            <v xml:space="preserve"> </v>
          </cell>
          <cell r="I255" t="str">
            <v xml:space="preserve"> </v>
          </cell>
          <cell r="J255" t="str">
            <v>R</v>
          </cell>
          <cell r="K255">
            <v>0</v>
          </cell>
          <cell r="L255" t="str">
            <v xml:space="preserve"> </v>
          </cell>
          <cell r="M255">
            <v>0.7</v>
          </cell>
          <cell r="N255">
            <v>145.07</v>
          </cell>
          <cell r="O255">
            <v>540</v>
          </cell>
          <cell r="P255">
            <v>544971</v>
          </cell>
          <cell r="Q255">
            <v>5</v>
          </cell>
          <cell r="R255">
            <v>43180</v>
          </cell>
          <cell r="S255">
            <v>0</v>
          </cell>
          <cell r="T255">
            <v>8.8699999999999992</v>
          </cell>
          <cell r="V255">
            <v>6.1142896532708345E-2</v>
          </cell>
          <cell r="W255" t="str">
            <v/>
          </cell>
          <cell r="X255" t="str">
            <v/>
          </cell>
          <cell r="Y255" t="str">
            <v/>
          </cell>
          <cell r="Z255">
            <v>145.07</v>
          </cell>
        </row>
        <row r="256">
          <cell r="A256" t="str">
            <v>03-33</v>
          </cell>
          <cell r="B256" t="str">
            <v>Firma</v>
          </cell>
          <cell r="C256" t="str">
            <v>GmbH</v>
          </cell>
          <cell r="D256" t="str">
            <v>Huber &amp; Riedel</v>
          </cell>
          <cell r="E256" t="str">
            <v>Alemannenstr. 26</v>
          </cell>
          <cell r="F256">
            <v>91710</v>
          </cell>
          <cell r="G256" t="str">
            <v>Gunzenhausen</v>
          </cell>
          <cell r="H256" t="str">
            <v xml:space="preserve"> </v>
          </cell>
          <cell r="I256" t="str">
            <v xml:space="preserve"> </v>
          </cell>
          <cell r="J256" t="str">
            <v>R</v>
          </cell>
          <cell r="K256">
            <v>0</v>
          </cell>
          <cell r="L256" t="str">
            <v xml:space="preserve"> </v>
          </cell>
          <cell r="M256">
            <v>0.7</v>
          </cell>
          <cell r="N256">
            <v>2348.81</v>
          </cell>
          <cell r="O256">
            <v>542</v>
          </cell>
          <cell r="P256">
            <v>544734</v>
          </cell>
          <cell r="Q256">
            <v>5</v>
          </cell>
          <cell r="R256">
            <v>43180</v>
          </cell>
          <cell r="S256">
            <v>0</v>
          </cell>
          <cell r="T256">
            <v>143.22</v>
          </cell>
          <cell r="V256">
            <v>6.0975557835669977E-2</v>
          </cell>
          <cell r="W256" t="str">
            <v/>
          </cell>
          <cell r="X256" t="str">
            <v/>
          </cell>
          <cell r="Y256" t="str">
            <v/>
          </cell>
          <cell r="Z256">
            <v>2348.81</v>
          </cell>
        </row>
        <row r="257">
          <cell r="A257" t="str">
            <v>03-34</v>
          </cell>
          <cell r="B257" t="str">
            <v>Firma</v>
          </cell>
          <cell r="C257" t="str">
            <v>GmbH</v>
          </cell>
          <cell r="D257" t="str">
            <v>Huber &amp; Riedel</v>
          </cell>
          <cell r="E257" t="str">
            <v>Alemannenstr. 26</v>
          </cell>
          <cell r="F257">
            <v>91710</v>
          </cell>
          <cell r="G257" t="str">
            <v>Gunzenhausen</v>
          </cell>
          <cell r="H257" t="str">
            <v xml:space="preserve"> </v>
          </cell>
          <cell r="I257" t="str">
            <v xml:space="preserve"> </v>
          </cell>
          <cell r="J257" t="str">
            <v>R</v>
          </cell>
          <cell r="K257">
            <v>0</v>
          </cell>
          <cell r="L257" t="str">
            <v xml:space="preserve"> </v>
          </cell>
          <cell r="M257">
            <v>0.7</v>
          </cell>
          <cell r="N257">
            <v>615.91999999999996</v>
          </cell>
          <cell r="O257">
            <v>538</v>
          </cell>
          <cell r="P257">
            <v>544733</v>
          </cell>
          <cell r="Q257">
            <v>5</v>
          </cell>
          <cell r="R257">
            <v>43180</v>
          </cell>
          <cell r="S257">
            <v>0</v>
          </cell>
          <cell r="T257">
            <v>37.68</v>
          </cell>
          <cell r="V257">
            <v>6.117677620470191E-2</v>
          </cell>
          <cell r="W257" t="str">
            <v/>
          </cell>
          <cell r="X257" t="str">
            <v/>
          </cell>
          <cell r="Y257" t="str">
            <v/>
          </cell>
          <cell r="Z257">
            <v>615.91999999999996</v>
          </cell>
        </row>
        <row r="258">
          <cell r="A258" t="str">
            <v>03-35</v>
          </cell>
          <cell r="B258" t="str">
            <v>Firma</v>
          </cell>
          <cell r="C258" t="str">
            <v>GmbH</v>
          </cell>
          <cell r="D258" t="str">
            <v>Huber &amp; Riedel</v>
          </cell>
          <cell r="E258" t="str">
            <v>Alemannenstr. 26</v>
          </cell>
          <cell r="F258">
            <v>91710</v>
          </cell>
          <cell r="G258" t="str">
            <v>Gunzenhausen</v>
          </cell>
          <cell r="H258" t="str">
            <v xml:space="preserve"> </v>
          </cell>
          <cell r="I258" t="str">
            <v xml:space="preserve"> </v>
          </cell>
          <cell r="J258" t="str">
            <v>R</v>
          </cell>
          <cell r="K258">
            <v>0</v>
          </cell>
          <cell r="L258" t="str">
            <v xml:space="preserve"> </v>
          </cell>
          <cell r="M258">
            <v>0.7</v>
          </cell>
          <cell r="N258">
            <v>718.58</v>
          </cell>
          <cell r="O258">
            <v>543</v>
          </cell>
          <cell r="P258">
            <v>544361</v>
          </cell>
          <cell r="Q258">
            <v>5</v>
          </cell>
          <cell r="R258">
            <v>43180</v>
          </cell>
          <cell r="S258">
            <v>0</v>
          </cell>
          <cell r="T258">
            <v>43.97</v>
          </cell>
          <cell r="V258">
            <v>6.1190124968688239E-2</v>
          </cell>
          <cell r="W258" t="str">
            <v/>
          </cell>
          <cell r="X258" t="str">
            <v/>
          </cell>
          <cell r="Y258" t="str">
            <v/>
          </cell>
          <cell r="Z258">
            <v>718.58</v>
          </cell>
        </row>
        <row r="259">
          <cell r="A259" t="str">
            <v>03-36</v>
          </cell>
          <cell r="B259" t="str">
            <v>Firma</v>
          </cell>
          <cell r="C259" t="str">
            <v>GmbH</v>
          </cell>
          <cell r="D259" t="str">
            <v>Huber &amp; Riedel</v>
          </cell>
          <cell r="E259" t="str">
            <v>Alemannenstr. 26</v>
          </cell>
          <cell r="F259">
            <v>91710</v>
          </cell>
          <cell r="G259" t="str">
            <v>Gunzenhausen</v>
          </cell>
          <cell r="H259" t="str">
            <v xml:space="preserve"> </v>
          </cell>
          <cell r="I259" t="str">
            <v xml:space="preserve"> </v>
          </cell>
          <cell r="J259" t="str">
            <v>R</v>
          </cell>
          <cell r="K259">
            <v>0</v>
          </cell>
          <cell r="L259" t="str">
            <v xml:space="preserve"> </v>
          </cell>
          <cell r="M259">
            <v>0.7</v>
          </cell>
          <cell r="N259">
            <v>40.72</v>
          </cell>
          <cell r="O259">
            <v>537</v>
          </cell>
          <cell r="P259">
            <v>544545</v>
          </cell>
          <cell r="Q259">
            <v>5</v>
          </cell>
          <cell r="R259">
            <v>43180</v>
          </cell>
          <cell r="S259">
            <v>0</v>
          </cell>
          <cell r="T259">
            <v>2.89</v>
          </cell>
          <cell r="V259">
            <v>7.0972495088408652E-2</v>
          </cell>
          <cell r="W259" t="str">
            <v/>
          </cell>
          <cell r="X259" t="str">
            <v/>
          </cell>
          <cell r="Y259" t="str">
            <v/>
          </cell>
          <cell r="Z259">
            <v>40.72</v>
          </cell>
        </row>
        <row r="260">
          <cell r="A260" t="str">
            <v>03-37</v>
          </cell>
          <cell r="B260" t="str">
            <v>Firma</v>
          </cell>
          <cell r="C260" t="str">
            <v>GmbH</v>
          </cell>
          <cell r="D260" t="str">
            <v>Baustoff - Union</v>
          </cell>
          <cell r="E260" t="str">
            <v>Arthur-Aurnhammer Str. 3</v>
          </cell>
          <cell r="F260">
            <v>91781</v>
          </cell>
          <cell r="G260" t="str">
            <v>Weißenburg</v>
          </cell>
          <cell r="H260" t="str">
            <v xml:space="preserve"> </v>
          </cell>
          <cell r="I260" t="str">
            <v xml:space="preserve"> </v>
          </cell>
          <cell r="J260" t="str">
            <v>R</v>
          </cell>
          <cell r="K260">
            <v>0</v>
          </cell>
          <cell r="L260" t="str">
            <v xml:space="preserve"> </v>
          </cell>
          <cell r="M260">
            <v>0.7</v>
          </cell>
          <cell r="N260">
            <v>177.11</v>
          </cell>
          <cell r="O260">
            <v>512</v>
          </cell>
          <cell r="P260">
            <v>544778</v>
          </cell>
          <cell r="Q260">
            <v>5</v>
          </cell>
          <cell r="R260">
            <v>43180</v>
          </cell>
          <cell r="S260">
            <v>0</v>
          </cell>
          <cell r="T260">
            <v>43.33</v>
          </cell>
          <cell r="V260">
            <v>0.24465021737902995</v>
          </cell>
          <cell r="W260" t="str">
            <v/>
          </cell>
          <cell r="X260" t="str">
            <v/>
          </cell>
          <cell r="Y260" t="str">
            <v/>
          </cell>
          <cell r="Z260">
            <v>177.11</v>
          </cell>
        </row>
        <row r="261">
          <cell r="A261" t="str">
            <v>03-38</v>
          </cell>
          <cell r="B261" t="str">
            <v>Firma</v>
          </cell>
          <cell r="C261">
            <v>0</v>
          </cell>
          <cell r="D261" t="str">
            <v>Baustoff - Union</v>
          </cell>
          <cell r="E261" t="str">
            <v>Hamburger Str. 98</v>
          </cell>
          <cell r="F261">
            <v>90451</v>
          </cell>
          <cell r="G261" t="str">
            <v>Nürnberg</v>
          </cell>
          <cell r="H261" t="str">
            <v xml:space="preserve"> </v>
          </cell>
          <cell r="I261">
            <v>0</v>
          </cell>
          <cell r="J261" t="str">
            <v>R</v>
          </cell>
          <cell r="K261">
            <v>0</v>
          </cell>
          <cell r="L261" t="str">
            <v xml:space="preserve"> </v>
          </cell>
          <cell r="M261">
            <v>0.7</v>
          </cell>
          <cell r="N261">
            <v>148.41</v>
          </cell>
          <cell r="O261">
            <v>515</v>
          </cell>
          <cell r="P261">
            <v>544736</v>
          </cell>
          <cell r="Q261">
            <v>5</v>
          </cell>
          <cell r="R261">
            <v>43180</v>
          </cell>
          <cell r="S261">
            <v>0</v>
          </cell>
          <cell r="T261">
            <v>9.43</v>
          </cell>
          <cell r="V261">
            <v>6.3540192709386156E-2</v>
          </cell>
          <cell r="W261" t="str">
            <v/>
          </cell>
          <cell r="X261" t="str">
            <v/>
          </cell>
          <cell r="Y261" t="str">
            <v/>
          </cell>
          <cell r="Z261">
            <v>148.41</v>
          </cell>
        </row>
        <row r="262">
          <cell r="A262" t="str">
            <v>03-39</v>
          </cell>
          <cell r="B262" t="str">
            <v>Firma</v>
          </cell>
          <cell r="C262" t="str">
            <v>Element- Mauerwerk</v>
          </cell>
          <cell r="D262" t="str">
            <v>EMW 2000 GmbH</v>
          </cell>
          <cell r="E262" t="str">
            <v>Weinsfeld A6</v>
          </cell>
          <cell r="F262">
            <v>91161</v>
          </cell>
          <cell r="G262" t="str">
            <v>Hilpoltstein</v>
          </cell>
          <cell r="H262" t="str">
            <v>09179</v>
          </cell>
          <cell r="I262">
            <v>96660</v>
          </cell>
          <cell r="J262" t="str">
            <v>R</v>
          </cell>
          <cell r="K262">
            <v>0</v>
          </cell>
          <cell r="L262" t="str">
            <v xml:space="preserve"> </v>
          </cell>
          <cell r="M262">
            <v>0.75</v>
          </cell>
          <cell r="N262">
            <v>1212.1099999999999</v>
          </cell>
          <cell r="O262">
            <v>522</v>
          </cell>
          <cell r="P262">
            <v>545609</v>
          </cell>
          <cell r="Q262">
            <v>10</v>
          </cell>
          <cell r="R262">
            <v>43188</v>
          </cell>
          <cell r="S262" t="str">
            <v>Krüger-Zinner</v>
          </cell>
          <cell r="T262">
            <v>160.41</v>
          </cell>
          <cell r="V262">
            <v>0.1323394741401358</v>
          </cell>
          <cell r="W262" t="str">
            <v/>
          </cell>
          <cell r="X262" t="str">
            <v/>
          </cell>
          <cell r="Y262" t="str">
            <v/>
          </cell>
          <cell r="Z262">
            <v>1212.1099999999999</v>
          </cell>
        </row>
        <row r="263">
          <cell r="A263" t="str">
            <v>03-40</v>
          </cell>
          <cell r="B263" t="str">
            <v>Firma</v>
          </cell>
          <cell r="C263" t="str">
            <v>Element- Mauerwerk</v>
          </cell>
          <cell r="D263" t="str">
            <v>EMW 2000 GmbH</v>
          </cell>
          <cell r="E263" t="str">
            <v>Weinsfeld A6</v>
          </cell>
          <cell r="F263">
            <v>91161</v>
          </cell>
          <cell r="G263" t="str">
            <v>Hilpoltstein</v>
          </cell>
          <cell r="H263" t="str">
            <v>09179</v>
          </cell>
          <cell r="I263">
            <v>96660</v>
          </cell>
          <cell r="J263" t="str">
            <v>R</v>
          </cell>
          <cell r="K263">
            <v>0</v>
          </cell>
          <cell r="L263" t="str">
            <v xml:space="preserve"> </v>
          </cell>
          <cell r="M263">
            <v>0.75</v>
          </cell>
          <cell r="N263">
            <v>1432.56</v>
          </cell>
          <cell r="O263">
            <v>524</v>
          </cell>
          <cell r="P263">
            <v>545648</v>
          </cell>
          <cell r="Q263">
            <v>10</v>
          </cell>
          <cell r="R263">
            <v>43188</v>
          </cell>
          <cell r="S263" t="str">
            <v>Trosch</v>
          </cell>
          <cell r="T263">
            <v>188.58</v>
          </cell>
          <cell r="V263">
            <v>0.1316384654045904</v>
          </cell>
          <cell r="W263" t="str">
            <v/>
          </cell>
          <cell r="X263" t="str">
            <v/>
          </cell>
          <cell r="Y263" t="str">
            <v/>
          </cell>
          <cell r="Z263">
            <v>1432.56</v>
          </cell>
        </row>
        <row r="264">
          <cell r="A264" t="str">
            <v>03-41</v>
          </cell>
          <cell r="B264" t="str">
            <v>Firma</v>
          </cell>
          <cell r="C264" t="str">
            <v>Bau GmbH</v>
          </cell>
          <cell r="D264" t="str">
            <v>Holzmann</v>
          </cell>
          <cell r="E264" t="str">
            <v>Lindenstr. 1</v>
          </cell>
          <cell r="F264">
            <v>91143</v>
          </cell>
          <cell r="G264" t="str">
            <v>Röttenbach</v>
          </cell>
          <cell r="H264" t="str">
            <v>0172</v>
          </cell>
          <cell r="I264" t="str">
            <v>8100630 Mail: gerald.friede@holzmann-bau.de</v>
          </cell>
          <cell r="J264" t="str">
            <v>R</v>
          </cell>
          <cell r="K264">
            <v>0</v>
          </cell>
          <cell r="L264" t="str">
            <v xml:space="preserve"> </v>
          </cell>
          <cell r="M264">
            <v>0.75</v>
          </cell>
          <cell r="N264">
            <v>1746.66</v>
          </cell>
          <cell r="O264">
            <v>773</v>
          </cell>
          <cell r="P264">
            <v>546020</v>
          </cell>
          <cell r="Q264">
            <v>10</v>
          </cell>
          <cell r="R264">
            <v>43202</v>
          </cell>
          <cell r="S264" t="str">
            <v>Bartilla-Graf, Am Hopfengarten 1, 91336 Heroldsbach-Oesdorf</v>
          </cell>
          <cell r="T264">
            <v>298.36</v>
          </cell>
          <cell r="V264">
            <v>0.17081744586811401</v>
          </cell>
          <cell r="W264" t="str">
            <v/>
          </cell>
          <cell r="X264" t="str">
            <v/>
          </cell>
          <cell r="Y264" t="str">
            <v/>
          </cell>
          <cell r="Z264">
            <v>1746.66</v>
          </cell>
        </row>
        <row r="265">
          <cell r="A265" t="str">
            <v>03-42</v>
          </cell>
          <cell r="B265" t="str">
            <v>Firma</v>
          </cell>
          <cell r="C265" t="str">
            <v>GmbH &amp; Co. KG</v>
          </cell>
          <cell r="D265" t="str">
            <v>Ritter &amp; Gerstberger</v>
          </cell>
          <cell r="E265" t="str">
            <v>Schliebenstr. 15</v>
          </cell>
          <cell r="F265">
            <v>2625</v>
          </cell>
          <cell r="G265" t="str">
            <v>Bautzen</v>
          </cell>
          <cell r="H265" t="str">
            <v>03591</v>
          </cell>
          <cell r="I265" t="str">
            <v>3778-21 Fax: -90 Mail:Bschuster@rug-baustoffe.de</v>
          </cell>
          <cell r="J265" t="str">
            <v>R</v>
          </cell>
          <cell r="K265">
            <v>0</v>
          </cell>
          <cell r="L265" t="str">
            <v xml:space="preserve"> </v>
          </cell>
          <cell r="M265">
            <v>1</v>
          </cell>
          <cell r="N265">
            <v>1074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 t="str">
            <v>Bau-Cooperation GmbH - Richter in Gebelzig</v>
          </cell>
          <cell r="T265" t="str">
            <v/>
          </cell>
          <cell r="V265" t="e">
            <v>#VALUE!</v>
          </cell>
          <cell r="W265" t="str">
            <v/>
          </cell>
          <cell r="X265" t="str">
            <v/>
          </cell>
          <cell r="Y265" t="str">
            <v/>
          </cell>
          <cell r="Z265" t="str">
            <v/>
          </cell>
        </row>
        <row r="266">
          <cell r="A266" t="str">
            <v>03-43</v>
          </cell>
          <cell r="B266" t="str">
            <v>Firma</v>
          </cell>
          <cell r="C266" t="str">
            <v>Georg</v>
          </cell>
          <cell r="D266" t="str">
            <v>Gerhäuser Hoch- und Tiefbau GmbH</v>
          </cell>
          <cell r="E266" t="str">
            <v>Ipsheimer Str. 6</v>
          </cell>
          <cell r="F266">
            <v>91438</v>
          </cell>
          <cell r="G266" t="str">
            <v>Bad Windsheim</v>
          </cell>
          <cell r="H266" t="str">
            <v>09841</v>
          </cell>
          <cell r="I266" t="str">
            <v>6650-0</v>
          </cell>
          <cell r="J266" t="str">
            <v>R</v>
          </cell>
          <cell r="K266">
            <v>0</v>
          </cell>
          <cell r="L266" t="str">
            <v xml:space="preserve"> </v>
          </cell>
          <cell r="M266">
            <v>0.75</v>
          </cell>
          <cell r="N266">
            <v>2826.66</v>
          </cell>
          <cell r="O266">
            <v>622</v>
          </cell>
          <cell r="P266">
            <v>546023</v>
          </cell>
          <cell r="Q266">
            <v>10</v>
          </cell>
          <cell r="R266">
            <v>43202</v>
          </cell>
          <cell r="S266" t="str">
            <v>Klieber, Sonnenstr. 13, 91074 Herzogenaurach-Niederndorf</v>
          </cell>
          <cell r="T266">
            <v>348.31</v>
          </cell>
          <cell r="V266">
            <v>0.12322316797916977</v>
          </cell>
          <cell r="W266" t="str">
            <v/>
          </cell>
          <cell r="X266" t="str">
            <v/>
          </cell>
          <cell r="Y266" t="str">
            <v/>
          </cell>
          <cell r="Z266">
            <v>2826.66</v>
          </cell>
        </row>
        <row r="267">
          <cell r="A267" t="str">
            <v>03-44</v>
          </cell>
          <cell r="B267" t="str">
            <v>Firma</v>
          </cell>
          <cell r="C267" t="str">
            <v>Georg</v>
          </cell>
          <cell r="D267" t="str">
            <v>Gerhäuser Hoch- und Tiefbau GmbH</v>
          </cell>
          <cell r="E267" t="str">
            <v>Ipsheimer Str. 6</v>
          </cell>
          <cell r="F267">
            <v>91438</v>
          </cell>
          <cell r="G267" t="str">
            <v>Bad Windsheim</v>
          </cell>
          <cell r="H267" t="str">
            <v>09841</v>
          </cell>
          <cell r="I267" t="str">
            <v>6650-0</v>
          </cell>
          <cell r="J267" t="str">
            <v>R</v>
          </cell>
          <cell r="K267">
            <v>0</v>
          </cell>
          <cell r="L267" t="str">
            <v xml:space="preserve"> </v>
          </cell>
          <cell r="M267">
            <v>0.75</v>
          </cell>
          <cell r="N267">
            <v>2607.64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 t="str">
            <v>Mh Herz, Wohnanlage Hirtenbuckstr./Schreberstr., Herzogenaurach</v>
          </cell>
          <cell r="T267" t="str">
            <v/>
          </cell>
          <cell r="V267" t="e">
            <v>#VALUE!</v>
          </cell>
          <cell r="W267" t="str">
            <v/>
          </cell>
          <cell r="X267" t="str">
            <v/>
          </cell>
          <cell r="Y267" t="str">
            <v/>
          </cell>
          <cell r="Z267" t="str">
            <v/>
          </cell>
        </row>
        <row r="268">
          <cell r="A268" t="str">
            <v>03-45</v>
          </cell>
          <cell r="B268" t="str">
            <v>Firma</v>
          </cell>
          <cell r="C268" t="str">
            <v xml:space="preserve"> </v>
          </cell>
          <cell r="D268" t="str">
            <v xml:space="preserve">A &amp; S Bau GmbH </v>
          </cell>
          <cell r="E268" t="str">
            <v>Hauptstr. 2a</v>
          </cell>
          <cell r="F268">
            <v>91632</v>
          </cell>
          <cell r="G268" t="str">
            <v>Wieseth</v>
          </cell>
          <cell r="H268" t="str">
            <v>09822</v>
          </cell>
          <cell r="I268">
            <v>609970</v>
          </cell>
          <cell r="J268" t="str">
            <v>R</v>
          </cell>
          <cell r="K268">
            <v>0</v>
          </cell>
          <cell r="L268" t="str">
            <v xml:space="preserve"> </v>
          </cell>
          <cell r="M268">
            <v>0.75</v>
          </cell>
          <cell r="N268">
            <v>237.37</v>
          </cell>
          <cell r="O268">
            <v>621</v>
          </cell>
          <cell r="P268">
            <v>545966</v>
          </cell>
          <cell r="Q268">
            <v>10</v>
          </cell>
          <cell r="R268">
            <v>43202</v>
          </cell>
          <cell r="S268" t="str">
            <v>Körner/Hofmann, Oberrammersdorf 4, 91586 Lichtenau</v>
          </cell>
          <cell r="T268">
            <v>31.46</v>
          </cell>
          <cell r="V268">
            <v>0.13253570375363358</v>
          </cell>
          <cell r="W268" t="str">
            <v/>
          </cell>
          <cell r="X268" t="str">
            <v/>
          </cell>
          <cell r="Y268" t="str">
            <v/>
          </cell>
          <cell r="Z268">
            <v>237.37</v>
          </cell>
        </row>
        <row r="269">
          <cell r="A269" t="str">
            <v>03-46</v>
          </cell>
          <cell r="B269" t="str">
            <v>Firma</v>
          </cell>
          <cell r="C269">
            <v>0</v>
          </cell>
          <cell r="D269" t="str">
            <v>Baustoff - Union</v>
          </cell>
          <cell r="E269" t="str">
            <v>Nürnberger Str. 50</v>
          </cell>
          <cell r="F269">
            <v>90579</v>
          </cell>
          <cell r="G269" t="str">
            <v>Langenzenn</v>
          </cell>
          <cell r="H269" t="str">
            <v xml:space="preserve"> </v>
          </cell>
          <cell r="I269">
            <v>0</v>
          </cell>
          <cell r="J269" t="str">
            <v>R</v>
          </cell>
          <cell r="K269">
            <v>0</v>
          </cell>
          <cell r="L269" t="str">
            <v xml:space="preserve"> </v>
          </cell>
          <cell r="M269">
            <v>0.7</v>
          </cell>
          <cell r="N269">
            <v>574.80999999999995</v>
          </cell>
          <cell r="O269">
            <v>514</v>
          </cell>
          <cell r="P269">
            <v>545388</v>
          </cell>
          <cell r="Q269">
            <v>5</v>
          </cell>
          <cell r="R269">
            <v>43188</v>
          </cell>
          <cell r="S269">
            <v>0</v>
          </cell>
          <cell r="T269">
            <v>35.21</v>
          </cell>
          <cell r="V269">
            <v>6.1255023399036213E-2</v>
          </cell>
          <cell r="W269" t="str">
            <v/>
          </cell>
          <cell r="X269" t="str">
            <v/>
          </cell>
          <cell r="Y269" t="str">
            <v/>
          </cell>
          <cell r="Z269">
            <v>574.80999999999995</v>
          </cell>
        </row>
        <row r="270">
          <cell r="A270" t="str">
            <v>03-47</v>
          </cell>
          <cell r="B270" t="str">
            <v>Firma</v>
          </cell>
          <cell r="C270" t="str">
            <v xml:space="preserve"> </v>
          </cell>
          <cell r="D270" t="str">
            <v>Daigfuß</v>
          </cell>
          <cell r="E270" t="str">
            <v>Zeppelinstr. 5</v>
          </cell>
          <cell r="F270">
            <v>91074</v>
          </cell>
          <cell r="G270" t="str">
            <v>Herzogenaurach</v>
          </cell>
          <cell r="H270" t="str">
            <v>09132</v>
          </cell>
          <cell r="I270" t="str">
            <v>7877-0 Fax: -11</v>
          </cell>
          <cell r="J270" t="str">
            <v>R</v>
          </cell>
          <cell r="K270">
            <v>0</v>
          </cell>
          <cell r="L270" t="str">
            <v xml:space="preserve"> </v>
          </cell>
          <cell r="M270">
            <v>0.7</v>
          </cell>
          <cell r="N270">
            <v>676.65</v>
          </cell>
          <cell r="O270">
            <v>518</v>
          </cell>
          <cell r="P270">
            <v>545226</v>
          </cell>
          <cell r="Q270">
            <v>5</v>
          </cell>
          <cell r="R270">
            <v>43188</v>
          </cell>
          <cell r="S270">
            <v>0</v>
          </cell>
          <cell r="T270">
            <v>41.43</v>
          </cell>
          <cell r="V270">
            <v>6.122810906672578E-2</v>
          </cell>
          <cell r="W270" t="str">
            <v/>
          </cell>
          <cell r="X270" t="str">
            <v/>
          </cell>
          <cell r="Y270" t="str">
            <v/>
          </cell>
          <cell r="Z270">
            <v>676.65</v>
          </cell>
        </row>
        <row r="271">
          <cell r="A271" t="str">
            <v>03-48</v>
          </cell>
          <cell r="B271" t="str">
            <v>Firma</v>
          </cell>
          <cell r="C271" t="str">
            <v>Wilhelm</v>
          </cell>
          <cell r="D271" t="str">
            <v>Hufnagel</v>
          </cell>
          <cell r="E271" t="str">
            <v>Hardtstr. 27</v>
          </cell>
          <cell r="F271">
            <v>91522</v>
          </cell>
          <cell r="G271" t="str">
            <v>Ansbach</v>
          </cell>
          <cell r="H271" t="str">
            <v>0981</v>
          </cell>
          <cell r="I271">
            <v>17954</v>
          </cell>
          <cell r="J271" t="str">
            <v>R</v>
          </cell>
          <cell r="K271">
            <v>0</v>
          </cell>
          <cell r="L271" t="str">
            <v xml:space="preserve"> </v>
          </cell>
          <cell r="M271">
            <v>0.75</v>
          </cell>
          <cell r="N271">
            <v>82.12</v>
          </cell>
          <cell r="O271">
            <v>534</v>
          </cell>
          <cell r="P271">
            <v>545440</v>
          </cell>
          <cell r="Q271">
            <v>10</v>
          </cell>
          <cell r="R271">
            <v>43188</v>
          </cell>
          <cell r="S271">
            <v>0</v>
          </cell>
          <cell r="T271">
            <v>10.97</v>
          </cell>
          <cell r="V271">
            <v>0.1335849975645397</v>
          </cell>
          <cell r="W271" t="str">
            <v/>
          </cell>
          <cell r="X271" t="str">
            <v/>
          </cell>
          <cell r="Y271" t="str">
            <v/>
          </cell>
          <cell r="Z271">
            <v>82.12</v>
          </cell>
        </row>
        <row r="272">
          <cell r="A272" t="str">
            <v>03-49</v>
          </cell>
          <cell r="B272" t="str">
            <v>Firma</v>
          </cell>
          <cell r="C272" t="str">
            <v>Massivbau</v>
          </cell>
          <cell r="D272" t="str">
            <v>KDM GmbH &amp; Co. KG</v>
          </cell>
          <cell r="E272" t="str">
            <v>Fohlenhof 6</v>
          </cell>
          <cell r="F272">
            <v>91575</v>
          </cell>
          <cell r="G272" t="str">
            <v>Windsbach</v>
          </cell>
          <cell r="H272" t="str">
            <v>09871</v>
          </cell>
          <cell r="I272" t="str">
            <v>656250 Fax: 656251 Mobil: 0151/12585544 Mail: kdm.massivbau@vr-web.de</v>
          </cell>
          <cell r="J272" t="str">
            <v>R</v>
          </cell>
          <cell r="K272">
            <v>0</v>
          </cell>
          <cell r="L272" t="str">
            <v xml:space="preserve"> </v>
          </cell>
          <cell r="M272">
            <v>0.75</v>
          </cell>
          <cell r="N272">
            <v>1807.61</v>
          </cell>
          <cell r="O272">
            <v>544</v>
          </cell>
          <cell r="P272">
            <v>544837</v>
          </cell>
          <cell r="Q272">
            <v>10</v>
          </cell>
          <cell r="R272">
            <v>43188</v>
          </cell>
          <cell r="S272">
            <v>0</v>
          </cell>
          <cell r="T272">
            <v>240.89</v>
          </cell>
          <cell r="V272">
            <v>0.13326436565409575</v>
          </cell>
          <cell r="W272" t="str">
            <v/>
          </cell>
          <cell r="X272" t="str">
            <v/>
          </cell>
          <cell r="Y272" t="str">
            <v/>
          </cell>
          <cell r="Z272">
            <v>1807.61</v>
          </cell>
        </row>
        <row r="273">
          <cell r="A273" t="str">
            <v>03-50</v>
          </cell>
          <cell r="B273" t="str">
            <v>Firma</v>
          </cell>
          <cell r="C273" t="str">
            <v>Bau GmbH</v>
          </cell>
          <cell r="D273" t="str">
            <v>Metzger K-H</v>
          </cell>
          <cell r="E273" t="str">
            <v>Kreuzbergstr. 10</v>
          </cell>
          <cell r="F273">
            <v>91171</v>
          </cell>
          <cell r="G273" t="str">
            <v>Greding-Kleinnottersdorf</v>
          </cell>
          <cell r="H273" t="str">
            <v>08469</v>
          </cell>
          <cell r="I273" t="str">
            <v>9019762 Fax: 905191 Mobil: 0175/9366798 Mail: david.meffert@metzgerbau.com</v>
          </cell>
          <cell r="J273" t="str">
            <v>R</v>
          </cell>
          <cell r="K273">
            <v>0</v>
          </cell>
          <cell r="L273" t="str">
            <v xml:space="preserve"> </v>
          </cell>
          <cell r="M273">
            <v>0.75</v>
          </cell>
          <cell r="N273">
            <v>205.8</v>
          </cell>
          <cell r="O273">
            <v>550</v>
          </cell>
          <cell r="P273">
            <v>545264</v>
          </cell>
          <cell r="Q273">
            <v>10</v>
          </cell>
          <cell r="R273">
            <v>43188</v>
          </cell>
          <cell r="S273">
            <v>0</v>
          </cell>
          <cell r="T273">
            <v>27.39</v>
          </cell>
          <cell r="V273">
            <v>0.13309037900874635</v>
          </cell>
          <cell r="W273" t="str">
            <v/>
          </cell>
          <cell r="X273" t="str">
            <v/>
          </cell>
          <cell r="Y273" t="str">
            <v/>
          </cell>
          <cell r="Z273">
            <v>205.8</v>
          </cell>
        </row>
        <row r="274">
          <cell r="A274" t="str">
            <v>03-51</v>
          </cell>
          <cell r="B274" t="str">
            <v>Firma</v>
          </cell>
          <cell r="C274" t="str">
            <v>mbH &amp; Co. KG</v>
          </cell>
          <cell r="D274" t="str">
            <v>Raab Baugesellschaft</v>
          </cell>
          <cell r="E274" t="str">
            <v>Frankenstr. 7</v>
          </cell>
          <cell r="F274">
            <v>96250</v>
          </cell>
          <cell r="G274" t="str">
            <v>Ebensfeld</v>
          </cell>
          <cell r="H274" t="str">
            <v>09573</v>
          </cell>
          <cell r="I274" t="str">
            <v>338-30</v>
          </cell>
          <cell r="J274" t="str">
            <v>R</v>
          </cell>
          <cell r="K274">
            <v>0</v>
          </cell>
          <cell r="L274" t="str">
            <v xml:space="preserve"> </v>
          </cell>
          <cell r="M274">
            <v>0.8</v>
          </cell>
          <cell r="N274">
            <v>1394.84</v>
          </cell>
          <cell r="O274">
            <v>553</v>
          </cell>
          <cell r="P274">
            <v>539296</v>
          </cell>
          <cell r="Q274">
            <v>10</v>
          </cell>
          <cell r="R274">
            <v>43188</v>
          </cell>
          <cell r="S274">
            <v>0</v>
          </cell>
          <cell r="T274">
            <v>161.65</v>
          </cell>
          <cell r="V274">
            <v>0.1158914284075593</v>
          </cell>
          <cell r="W274" t="str">
            <v/>
          </cell>
          <cell r="X274" t="str">
            <v/>
          </cell>
          <cell r="Y274" t="str">
            <v/>
          </cell>
          <cell r="Z274">
            <v>1394.84</v>
          </cell>
        </row>
        <row r="275">
          <cell r="A275" t="str">
            <v>03-52</v>
          </cell>
          <cell r="B275" t="str">
            <v>Firma</v>
          </cell>
          <cell r="C275" t="str">
            <v>Baugeschäft</v>
          </cell>
          <cell r="D275" t="str">
            <v>Wieser Christian</v>
          </cell>
          <cell r="E275" t="str">
            <v>Langer Oberfeldweg 25</v>
          </cell>
          <cell r="F275">
            <v>85051</v>
          </cell>
          <cell r="G275" t="str">
            <v>Ingolstadt</v>
          </cell>
          <cell r="H275" t="str">
            <v xml:space="preserve"> </v>
          </cell>
          <cell r="I275" t="str">
            <v xml:space="preserve"> </v>
          </cell>
          <cell r="J275" t="str">
            <v>R</v>
          </cell>
          <cell r="K275">
            <v>0</v>
          </cell>
          <cell r="L275" t="str">
            <v xml:space="preserve"> </v>
          </cell>
          <cell r="M275">
            <v>0.75</v>
          </cell>
          <cell r="N275">
            <v>1408.79</v>
          </cell>
          <cell r="O275">
            <v>562</v>
          </cell>
          <cell r="P275">
            <v>545197</v>
          </cell>
          <cell r="Q275">
            <v>10</v>
          </cell>
          <cell r="R275">
            <v>43188</v>
          </cell>
          <cell r="S275">
            <v>0</v>
          </cell>
          <cell r="T275">
            <v>187.16</v>
          </cell>
          <cell r="V275">
            <v>0.13285159605051144</v>
          </cell>
          <cell r="W275" t="str">
            <v/>
          </cell>
          <cell r="X275" t="str">
            <v/>
          </cell>
          <cell r="Y275" t="str">
            <v/>
          </cell>
          <cell r="Z275">
            <v>1408.79</v>
          </cell>
        </row>
        <row r="276">
          <cell r="A276" t="str">
            <v>03-53</v>
          </cell>
          <cell r="B276" t="str">
            <v>Firma</v>
          </cell>
          <cell r="C276" t="str">
            <v>GmbH</v>
          </cell>
          <cell r="D276" t="str">
            <v>AHA-AßmannHaus</v>
          </cell>
          <cell r="E276" t="str">
            <v>Max - Reger - Str. 1</v>
          </cell>
          <cell r="F276">
            <v>95502</v>
          </cell>
          <cell r="G276" t="str">
            <v>Himmelkron</v>
          </cell>
          <cell r="H276" t="str">
            <v>09122</v>
          </cell>
          <cell r="I276" t="str">
            <v>872200 Mobil: 0160/932 15 387</v>
          </cell>
          <cell r="J276" t="str">
            <v>R</v>
          </cell>
          <cell r="K276">
            <v>0</v>
          </cell>
          <cell r="L276" t="str">
            <v xml:space="preserve"> </v>
          </cell>
          <cell r="M276">
            <v>0.8</v>
          </cell>
          <cell r="N276">
            <v>4778</v>
          </cell>
          <cell r="O276">
            <v>321</v>
          </cell>
          <cell r="P276">
            <v>531351</v>
          </cell>
          <cell r="Q276">
            <v>15</v>
          </cell>
          <cell r="R276">
            <v>43188</v>
          </cell>
          <cell r="S276" t="str">
            <v>Reich, Korngrundweg 2, 91560 Heilsbronn</v>
          </cell>
          <cell r="T276">
            <v>842.99</v>
          </cell>
          <cell r="V276">
            <v>0.17643156132272916</v>
          </cell>
          <cell r="W276" t="str">
            <v/>
          </cell>
          <cell r="X276" t="str">
            <v/>
          </cell>
          <cell r="Y276" t="str">
            <v/>
          </cell>
          <cell r="Z276">
            <v>4778</v>
          </cell>
        </row>
        <row r="277">
          <cell r="A277" t="str">
            <v>03-54</v>
          </cell>
          <cell r="B277">
            <v>0</v>
          </cell>
          <cell r="C277" t="str">
            <v>Sonderprovision lt. Aufstellung</v>
          </cell>
          <cell r="D277">
            <v>0</v>
          </cell>
          <cell r="E277">
            <v>0</v>
          </cell>
          <cell r="F277">
            <v>0</v>
          </cell>
          <cell r="G277" t="str">
            <v/>
          </cell>
          <cell r="H277" t="str">
            <v/>
          </cell>
          <cell r="I277">
            <v>0</v>
          </cell>
          <cell r="J277" t="str">
            <v>S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300</v>
          </cell>
          <cell r="P277">
            <v>0</v>
          </cell>
          <cell r="Q277">
            <v>0</v>
          </cell>
          <cell r="R277">
            <v>43188</v>
          </cell>
          <cell r="S277">
            <v>0</v>
          </cell>
          <cell r="T277">
            <v>934.5</v>
          </cell>
          <cell r="V277" t="e">
            <v>#DIV/0!</v>
          </cell>
          <cell r="W277" t="str">
            <v/>
          </cell>
          <cell r="X277" t="str">
            <v/>
          </cell>
          <cell r="Y277" t="str">
            <v/>
          </cell>
          <cell r="Z277">
            <v>0</v>
          </cell>
        </row>
        <row r="278">
          <cell r="A278" t="str">
            <v>03-55</v>
          </cell>
          <cell r="B278">
            <v>0</v>
          </cell>
          <cell r="C278">
            <v>0</v>
          </cell>
          <cell r="D278" t="str">
            <v>Rechnungslauf</v>
          </cell>
          <cell r="E278">
            <v>0</v>
          </cell>
          <cell r="F278" t="str">
            <v/>
          </cell>
          <cell r="G278">
            <v>0</v>
          </cell>
          <cell r="H278" t="str">
            <v/>
          </cell>
          <cell r="I278">
            <v>0</v>
          </cell>
          <cell r="J278" t="str">
            <v>R</v>
          </cell>
          <cell r="K278">
            <v>0</v>
          </cell>
          <cell r="L278" t="str">
            <v xml:space="preserve"> </v>
          </cell>
          <cell r="M278">
            <v>0</v>
          </cell>
          <cell r="N278">
            <v>44218.5</v>
          </cell>
          <cell r="O278">
            <v>407</v>
          </cell>
          <cell r="P278">
            <v>0</v>
          </cell>
          <cell r="Q278">
            <v>0</v>
          </cell>
          <cell r="R278">
            <v>43188</v>
          </cell>
          <cell r="S278">
            <v>0</v>
          </cell>
          <cell r="T278">
            <v>607.77</v>
          </cell>
          <cell r="V278">
            <v>1.3744699616676277E-2</v>
          </cell>
          <cell r="W278">
            <v>442.185</v>
          </cell>
          <cell r="X278">
            <v>165.58499999999998</v>
          </cell>
          <cell r="Y278">
            <v>8279.2499999999982</v>
          </cell>
          <cell r="Z278">
            <v>44218.5</v>
          </cell>
        </row>
        <row r="279">
          <cell r="A279" t="str">
            <v>03-56</v>
          </cell>
          <cell r="B279">
            <v>0</v>
          </cell>
          <cell r="C279">
            <v>0</v>
          </cell>
          <cell r="D279" t="str">
            <v>Rechnungslauf</v>
          </cell>
          <cell r="E279">
            <v>0</v>
          </cell>
          <cell r="F279" t="str">
            <v/>
          </cell>
          <cell r="G279">
            <v>0</v>
          </cell>
          <cell r="H279" t="str">
            <v/>
          </cell>
          <cell r="I279">
            <v>0</v>
          </cell>
          <cell r="J279" t="str">
            <v>R</v>
          </cell>
          <cell r="K279">
            <v>0</v>
          </cell>
          <cell r="L279" t="str">
            <v xml:space="preserve"> </v>
          </cell>
          <cell r="M279">
            <v>0</v>
          </cell>
          <cell r="N279">
            <v>33692.47</v>
          </cell>
          <cell r="O279">
            <v>409</v>
          </cell>
          <cell r="P279">
            <v>0</v>
          </cell>
          <cell r="Q279">
            <v>0</v>
          </cell>
          <cell r="R279">
            <v>43181</v>
          </cell>
          <cell r="S279">
            <v>0</v>
          </cell>
          <cell r="T279">
            <v>475.3</v>
          </cell>
          <cell r="V279">
            <v>1.4107009667145211E-2</v>
          </cell>
          <cell r="W279">
            <v>336.92470000000003</v>
          </cell>
          <cell r="X279">
            <v>138.37529999999998</v>
          </cell>
          <cell r="Y279">
            <v>6918.7649999999994</v>
          </cell>
          <cell r="Z279">
            <v>33692.47</v>
          </cell>
        </row>
        <row r="280">
          <cell r="A280" t="str">
            <v>03-57</v>
          </cell>
          <cell r="B280">
            <v>0</v>
          </cell>
          <cell r="C280">
            <v>0</v>
          </cell>
          <cell r="D280" t="str">
            <v>Rechnungslauf</v>
          </cell>
          <cell r="E280">
            <v>0</v>
          </cell>
          <cell r="F280" t="str">
            <v/>
          </cell>
          <cell r="G280">
            <v>0</v>
          </cell>
          <cell r="H280" t="str">
            <v/>
          </cell>
          <cell r="I280">
            <v>0</v>
          </cell>
          <cell r="J280" t="str">
            <v>R</v>
          </cell>
          <cell r="K280">
            <v>0</v>
          </cell>
          <cell r="L280" t="str">
            <v xml:space="preserve"> </v>
          </cell>
          <cell r="M280">
            <v>0</v>
          </cell>
          <cell r="N280">
            <v>24451.98</v>
          </cell>
          <cell r="O280">
            <v>301</v>
          </cell>
          <cell r="P280">
            <v>0</v>
          </cell>
          <cell r="Q280">
            <v>0</v>
          </cell>
          <cell r="R280">
            <v>43179</v>
          </cell>
          <cell r="S280">
            <v>0</v>
          </cell>
          <cell r="T280">
            <v>273.20999999999998</v>
          </cell>
          <cell r="V280">
            <v>1.1173328294886549E-2</v>
          </cell>
          <cell r="W280">
            <v>244.5198</v>
          </cell>
          <cell r="X280">
            <v>28.690199999999976</v>
          </cell>
          <cell r="Y280">
            <v>1434.5099999999989</v>
          </cell>
          <cell r="Z280">
            <v>24451.98</v>
          </cell>
        </row>
        <row r="281">
          <cell r="A281" t="str">
            <v>03-58</v>
          </cell>
          <cell r="B281">
            <v>0</v>
          </cell>
          <cell r="C281">
            <v>0</v>
          </cell>
          <cell r="D281" t="str">
            <v>Rechnungslauf</v>
          </cell>
          <cell r="E281">
            <v>0</v>
          </cell>
          <cell r="F281" t="str">
            <v/>
          </cell>
          <cell r="G281">
            <v>0</v>
          </cell>
          <cell r="H281" t="str">
            <v/>
          </cell>
          <cell r="I281">
            <v>0</v>
          </cell>
          <cell r="J281" t="str">
            <v>R</v>
          </cell>
          <cell r="K281">
            <v>0</v>
          </cell>
          <cell r="L281" t="str">
            <v xml:space="preserve"> </v>
          </cell>
          <cell r="M281">
            <v>0</v>
          </cell>
          <cell r="N281">
            <v>27485.3</v>
          </cell>
          <cell r="O281">
            <v>305</v>
          </cell>
          <cell r="P281">
            <v>0</v>
          </cell>
          <cell r="Q281">
            <v>0</v>
          </cell>
          <cell r="R281">
            <v>43174</v>
          </cell>
          <cell r="S281">
            <v>0</v>
          </cell>
          <cell r="T281">
            <v>311.33999999999997</v>
          </cell>
          <cell r="V281">
            <v>1.1327509614230152E-2</v>
          </cell>
          <cell r="W281">
            <v>274.85300000000001</v>
          </cell>
          <cell r="X281">
            <v>36.486999999999966</v>
          </cell>
          <cell r="Y281">
            <v>1824.3499999999983</v>
          </cell>
          <cell r="Z281">
            <v>27485.3</v>
          </cell>
        </row>
        <row r="282">
          <cell r="A282" t="str">
            <v>03-59</v>
          </cell>
          <cell r="B282">
            <v>0</v>
          </cell>
          <cell r="C282">
            <v>0</v>
          </cell>
          <cell r="D282" t="str">
            <v>Rechnungslauf</v>
          </cell>
          <cell r="E282">
            <v>0</v>
          </cell>
          <cell r="F282" t="str">
            <v/>
          </cell>
          <cell r="G282">
            <v>0</v>
          </cell>
          <cell r="H282" t="str">
            <v/>
          </cell>
          <cell r="I282">
            <v>0</v>
          </cell>
          <cell r="J282" t="str">
            <v>R</v>
          </cell>
          <cell r="K282">
            <v>0</v>
          </cell>
          <cell r="L282" t="str">
            <v xml:space="preserve"> </v>
          </cell>
          <cell r="M282">
            <v>0</v>
          </cell>
          <cell r="N282">
            <v>33177.47</v>
          </cell>
          <cell r="O282">
            <v>304</v>
          </cell>
          <cell r="P282">
            <v>0</v>
          </cell>
          <cell r="Q282">
            <v>0</v>
          </cell>
          <cell r="R282">
            <v>43167</v>
          </cell>
          <cell r="S282">
            <v>0</v>
          </cell>
          <cell r="T282">
            <v>474.85</v>
          </cell>
          <cell r="V282">
            <v>1.4312423460860639E-2</v>
          </cell>
          <cell r="W282">
            <v>331.7747</v>
          </cell>
          <cell r="X282">
            <v>143.07530000000003</v>
          </cell>
          <cell r="Y282">
            <v>7153.7650000000012</v>
          </cell>
          <cell r="Z282">
            <v>33177.47</v>
          </cell>
        </row>
        <row r="283">
          <cell r="A283" t="str">
            <v>03-60</v>
          </cell>
          <cell r="B283" t="str">
            <v>Firma</v>
          </cell>
          <cell r="C283" t="str">
            <v>Bau GmbH</v>
          </cell>
          <cell r="D283" t="str">
            <v>Weber</v>
          </cell>
          <cell r="E283" t="str">
            <v>Bruckwiesenstr. 5</v>
          </cell>
          <cell r="F283">
            <v>91220</v>
          </cell>
          <cell r="G283" t="str">
            <v>Schnaittach</v>
          </cell>
          <cell r="H283" t="str">
            <v>09153</v>
          </cell>
          <cell r="I283" t="str">
            <v>98102 Fax: 7391</v>
          </cell>
          <cell r="J283" t="str">
            <v>R</v>
          </cell>
          <cell r="K283">
            <v>0</v>
          </cell>
          <cell r="L283" t="str">
            <v xml:space="preserve"> </v>
          </cell>
          <cell r="M283">
            <v>0.75</v>
          </cell>
          <cell r="N283">
            <v>0</v>
          </cell>
          <cell r="O283">
            <v>318</v>
          </cell>
          <cell r="P283">
            <v>538870</v>
          </cell>
          <cell r="Q283">
            <v>10</v>
          </cell>
          <cell r="R283">
            <v>43188</v>
          </cell>
          <cell r="S283" t="str">
            <v>Fanderl-Glas, Johann-Kienle Str. 11, 91220 Schnaittach -KG-</v>
          </cell>
          <cell r="T283">
            <v>-37.5</v>
          </cell>
          <cell r="V283" t="e">
            <v>#DIV/0!</v>
          </cell>
          <cell r="W283" t="str">
            <v/>
          </cell>
          <cell r="X283" t="str">
            <v/>
          </cell>
          <cell r="Y283" t="str">
            <v/>
          </cell>
          <cell r="Z283">
            <v>0</v>
          </cell>
        </row>
        <row r="284">
          <cell r="A284" t="str">
            <v>03-61</v>
          </cell>
          <cell r="B284" t="str">
            <v>Firma</v>
          </cell>
          <cell r="C284" t="str">
            <v>GmbH</v>
          </cell>
          <cell r="D284" t="str">
            <v>AHA-AßmannHaus</v>
          </cell>
          <cell r="E284" t="str">
            <v>Max - Reger - Str. 1</v>
          </cell>
          <cell r="F284">
            <v>95502</v>
          </cell>
          <cell r="G284" t="str">
            <v>Himmelkron</v>
          </cell>
          <cell r="H284" t="str">
            <v>09122</v>
          </cell>
          <cell r="I284">
            <v>8722010</v>
          </cell>
          <cell r="J284" t="str">
            <v>R</v>
          </cell>
          <cell r="K284">
            <v>0</v>
          </cell>
          <cell r="L284" t="str">
            <v xml:space="preserve"> </v>
          </cell>
          <cell r="M284">
            <v>0.8</v>
          </cell>
          <cell r="N284">
            <v>4390</v>
          </cell>
          <cell r="O284">
            <v>319</v>
          </cell>
          <cell r="P284">
            <v>536359</v>
          </cell>
          <cell r="Q284">
            <v>15</v>
          </cell>
          <cell r="R284">
            <v>43188</v>
          </cell>
          <cell r="S284" t="str">
            <v>Weiß, Sophie-Hoechstetter-Weg, 90574 Roßtal</v>
          </cell>
          <cell r="T284">
            <v>807.54</v>
          </cell>
          <cell r="V284">
            <v>0.18394988610478358</v>
          </cell>
          <cell r="W284" t="str">
            <v/>
          </cell>
          <cell r="X284" t="str">
            <v/>
          </cell>
          <cell r="Y284" t="str">
            <v/>
          </cell>
          <cell r="Z284">
            <v>4390</v>
          </cell>
        </row>
        <row r="285">
          <cell r="A285" t="str">
            <v>03-62</v>
          </cell>
          <cell r="B285" t="str">
            <v>Firma</v>
          </cell>
          <cell r="C285" t="str">
            <v>GmbH</v>
          </cell>
          <cell r="D285" t="str">
            <v>AHA-AßmannHaus</v>
          </cell>
          <cell r="E285" t="str">
            <v>Max - Reger - Str. 1</v>
          </cell>
          <cell r="F285">
            <v>95502</v>
          </cell>
          <cell r="G285" t="str">
            <v>Himmelkron</v>
          </cell>
          <cell r="H285" t="str">
            <v>09122</v>
          </cell>
          <cell r="I285">
            <v>8722010</v>
          </cell>
          <cell r="J285" t="str">
            <v>F</v>
          </cell>
          <cell r="K285">
            <v>0</v>
          </cell>
          <cell r="L285" t="str">
            <v xml:space="preserve"> </v>
          </cell>
          <cell r="M285">
            <v>0.4</v>
          </cell>
          <cell r="N285">
            <v>8179.46</v>
          </cell>
          <cell r="O285">
            <v>322</v>
          </cell>
          <cell r="P285">
            <v>538931</v>
          </cell>
          <cell r="Q285">
            <v>3</v>
          </cell>
          <cell r="R285">
            <v>43188</v>
          </cell>
          <cell r="S285" t="str">
            <v>Gellner, Mittelhembacher Weg 13, 91126 Rednitzhembach</v>
          </cell>
          <cell r="T285">
            <v>245.38380000000001</v>
          </cell>
          <cell r="V285">
            <v>3.0000000000000002E-2</v>
          </cell>
          <cell r="W285" t="str">
            <v/>
          </cell>
          <cell r="X285" t="str">
            <v/>
          </cell>
          <cell r="Y285" t="str">
            <v/>
          </cell>
          <cell r="Z285">
            <v>8179.46</v>
          </cell>
        </row>
        <row r="286">
          <cell r="A286" t="str">
            <v>03-63</v>
          </cell>
          <cell r="B286" t="str">
            <v>Firma</v>
          </cell>
          <cell r="C286" t="str">
            <v>Wohnbau</v>
          </cell>
          <cell r="D286" t="str">
            <v>Zeidler</v>
          </cell>
          <cell r="E286" t="str">
            <v>Untere Keller Str. 7a</v>
          </cell>
          <cell r="F286">
            <v>90537</v>
          </cell>
          <cell r="G286" t="str">
            <v>Feucht</v>
          </cell>
          <cell r="H286" t="str">
            <v>09128</v>
          </cell>
          <cell r="I286">
            <v>92800</v>
          </cell>
          <cell r="J286" t="str">
            <v>R</v>
          </cell>
          <cell r="K286">
            <v>0</v>
          </cell>
          <cell r="L286" t="str">
            <v xml:space="preserve"> </v>
          </cell>
          <cell r="M286">
            <v>0.75</v>
          </cell>
          <cell r="N286">
            <v>2600</v>
          </cell>
          <cell r="O286">
            <v>324</v>
          </cell>
          <cell r="P286">
            <v>516928</v>
          </cell>
          <cell r="Q286">
            <v>13</v>
          </cell>
          <cell r="R286">
            <v>43188</v>
          </cell>
          <cell r="S286" t="str">
            <v>Aline Kurde, Hirschberger Str. 60, 90559 Burgthann</v>
          </cell>
          <cell r="T286">
            <v>356.73</v>
          </cell>
          <cell r="V286">
            <v>0.13720384615384615</v>
          </cell>
          <cell r="W286" t="str">
            <v/>
          </cell>
          <cell r="X286" t="str">
            <v/>
          </cell>
          <cell r="Y286" t="str">
            <v/>
          </cell>
          <cell r="Z286">
            <v>2600</v>
          </cell>
        </row>
        <row r="287">
          <cell r="A287" t="str">
            <v>03-64</v>
          </cell>
          <cell r="B287" t="str">
            <v>Firma</v>
          </cell>
          <cell r="C287" t="str">
            <v>GmbH</v>
          </cell>
          <cell r="D287" t="str">
            <v>AHA-AßmannHaus</v>
          </cell>
          <cell r="E287" t="str">
            <v>Max - Reger - Str. 1</v>
          </cell>
          <cell r="F287">
            <v>95502</v>
          </cell>
          <cell r="G287" t="str">
            <v>Himmelkron</v>
          </cell>
          <cell r="H287" t="str">
            <v>09122</v>
          </cell>
          <cell r="I287">
            <v>8722010</v>
          </cell>
          <cell r="J287" t="str">
            <v>R</v>
          </cell>
          <cell r="K287">
            <v>0</v>
          </cell>
          <cell r="L287" t="str">
            <v xml:space="preserve"> </v>
          </cell>
          <cell r="M287">
            <v>0.8</v>
          </cell>
          <cell r="N287">
            <v>99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 t="str">
            <v>Alle BV</v>
          </cell>
          <cell r="T287" t="str">
            <v/>
          </cell>
          <cell r="V287" t="e">
            <v>#VALUE!</v>
          </cell>
          <cell r="W287" t="str">
            <v/>
          </cell>
          <cell r="X287">
            <v>0</v>
          </cell>
          <cell r="Y287">
            <v>0</v>
          </cell>
          <cell r="Z287">
            <v>0</v>
          </cell>
        </row>
        <row r="288">
          <cell r="A288" t="str">
            <v>03-65</v>
          </cell>
          <cell r="B288" t="str">
            <v>Firma</v>
          </cell>
          <cell r="C288" t="str">
            <v>GmbH</v>
          </cell>
          <cell r="D288" t="str">
            <v>AHA-AßmannHaus</v>
          </cell>
          <cell r="E288" t="str">
            <v>Max - Reger - Str. 1</v>
          </cell>
          <cell r="F288">
            <v>95502</v>
          </cell>
          <cell r="G288" t="str">
            <v>Himmelkron</v>
          </cell>
          <cell r="H288" t="str">
            <v>09122</v>
          </cell>
          <cell r="I288">
            <v>8722010</v>
          </cell>
          <cell r="J288" t="str">
            <v>R</v>
          </cell>
          <cell r="K288">
            <v>0</v>
          </cell>
          <cell r="L288" t="str">
            <v xml:space="preserve"> </v>
          </cell>
          <cell r="M288">
            <v>0.8</v>
          </cell>
          <cell r="N288">
            <v>1888</v>
          </cell>
          <cell r="O288">
            <v>0</v>
          </cell>
          <cell r="P288">
            <v>547345</v>
          </cell>
          <cell r="Q288">
            <v>0</v>
          </cell>
          <cell r="R288">
            <v>0</v>
          </cell>
          <cell r="S288" t="str">
            <v>Steckler, Am Staubicht 2, 91189 Rohr</v>
          </cell>
          <cell r="T288" t="str">
            <v/>
          </cell>
          <cell r="V288" t="e">
            <v>#VALUE!</v>
          </cell>
          <cell r="W288" t="str">
            <v/>
          </cell>
          <cell r="X288">
            <v>0</v>
          </cell>
          <cell r="Y288">
            <v>0</v>
          </cell>
          <cell r="Z288">
            <v>0</v>
          </cell>
        </row>
        <row r="289">
          <cell r="A289" t="str">
            <v>04-01</v>
          </cell>
          <cell r="B289" t="str">
            <v>Firma</v>
          </cell>
          <cell r="C289" t="str">
            <v>Baudienstleistungen</v>
          </cell>
          <cell r="D289" t="str">
            <v>Blank Walter</v>
          </cell>
          <cell r="E289" t="str">
            <v>Obere Dorfmühle 1</v>
          </cell>
          <cell r="F289">
            <v>97346</v>
          </cell>
          <cell r="G289" t="str">
            <v>Iphofen</v>
          </cell>
          <cell r="H289" t="str">
            <v>09326</v>
          </cell>
          <cell r="I289" t="str">
            <v>1222 Fax: 902125 Mobil: 0151/50 96 76 98</v>
          </cell>
          <cell r="J289" t="str">
            <v>R</v>
          </cell>
          <cell r="K289">
            <v>0</v>
          </cell>
          <cell r="L289" t="str">
            <v xml:space="preserve"> </v>
          </cell>
          <cell r="M289">
            <v>0.8</v>
          </cell>
          <cell r="N289">
            <v>2723.95</v>
          </cell>
          <cell r="O289">
            <v>716</v>
          </cell>
          <cell r="P289">
            <v>544884</v>
          </cell>
          <cell r="Q289">
            <v>15</v>
          </cell>
          <cell r="R289">
            <v>43209</v>
          </cell>
          <cell r="S289" t="str">
            <v>Schreiner, Am Dorfplatz 1, 97753 Karlstadt-Stadelhofen</v>
          </cell>
          <cell r="T289">
            <v>494.75</v>
          </cell>
          <cell r="V289">
            <v>0.18162961875217976</v>
          </cell>
          <cell r="W289" t="str">
            <v/>
          </cell>
          <cell r="X289" t="str">
            <v/>
          </cell>
          <cell r="Y289" t="str">
            <v/>
          </cell>
          <cell r="Z289">
            <v>2723.95</v>
          </cell>
        </row>
        <row r="290">
          <cell r="A290" t="str">
            <v>04-02</v>
          </cell>
          <cell r="B290" t="str">
            <v>Firma</v>
          </cell>
          <cell r="C290" t="str">
            <v>Wohnbau</v>
          </cell>
          <cell r="D290" t="str">
            <v>Zeidler</v>
          </cell>
          <cell r="E290" t="str">
            <v>Untere Keller Str. 7a</v>
          </cell>
          <cell r="F290">
            <v>90537</v>
          </cell>
          <cell r="G290" t="str">
            <v>Feucht</v>
          </cell>
          <cell r="H290" t="str">
            <v>09128</v>
          </cell>
          <cell r="I290">
            <v>92800</v>
          </cell>
          <cell r="J290" t="str">
            <v>R</v>
          </cell>
          <cell r="K290">
            <v>0</v>
          </cell>
          <cell r="L290" t="str">
            <v xml:space="preserve"> </v>
          </cell>
          <cell r="M290">
            <v>0.75</v>
          </cell>
          <cell r="N290">
            <v>5000</v>
          </cell>
          <cell r="O290">
            <v>432</v>
          </cell>
          <cell r="P290">
            <v>532878</v>
          </cell>
          <cell r="Q290">
            <v>10</v>
          </cell>
          <cell r="R290">
            <v>43191</v>
          </cell>
          <cell r="S290" t="str">
            <v>DHH Köhler-Ringling, An den Drei Linden 32, 90596 Schwanstetten</v>
          </cell>
          <cell r="T290">
            <v>693.39</v>
          </cell>
          <cell r="V290">
            <v>0.138678</v>
          </cell>
          <cell r="W290" t="str">
            <v/>
          </cell>
          <cell r="X290" t="str">
            <v/>
          </cell>
          <cell r="Y290" t="str">
            <v/>
          </cell>
          <cell r="Z290">
            <v>5000</v>
          </cell>
        </row>
        <row r="291">
          <cell r="A291" t="str">
            <v>04-03</v>
          </cell>
          <cell r="B291" t="str">
            <v>Firma</v>
          </cell>
          <cell r="C291" t="str">
            <v>GmbH</v>
          </cell>
          <cell r="D291" t="str">
            <v>AHA-AßmannHaus</v>
          </cell>
          <cell r="E291" t="str">
            <v>Max - Reger - Str. 1</v>
          </cell>
          <cell r="F291">
            <v>95502</v>
          </cell>
          <cell r="G291" t="str">
            <v>Himmelkron</v>
          </cell>
          <cell r="H291" t="str">
            <v>09122</v>
          </cell>
          <cell r="I291">
            <v>8722010</v>
          </cell>
          <cell r="J291" t="str">
            <v>R</v>
          </cell>
          <cell r="K291">
            <v>0</v>
          </cell>
          <cell r="L291" t="str">
            <v xml:space="preserve"> </v>
          </cell>
          <cell r="M291">
            <v>0.8</v>
          </cell>
          <cell r="N291">
            <v>1385.45</v>
          </cell>
          <cell r="O291">
            <v>0</v>
          </cell>
          <cell r="P291">
            <v>544564</v>
          </cell>
          <cell r="Q291">
            <v>15</v>
          </cell>
          <cell r="R291">
            <v>43191</v>
          </cell>
          <cell r="S291" t="str">
            <v>Wolf, Nelkenweg 5, 95515 Plankenfels</v>
          </cell>
          <cell r="T291">
            <v>207.8175</v>
          </cell>
          <cell r="V291">
            <v>0.15</v>
          </cell>
          <cell r="W291" t="str">
            <v/>
          </cell>
          <cell r="X291" t="str">
            <v/>
          </cell>
          <cell r="Y291" t="str">
            <v/>
          </cell>
          <cell r="Z291">
            <v>1385.45</v>
          </cell>
        </row>
        <row r="292">
          <cell r="A292" t="str">
            <v>04-04</v>
          </cell>
          <cell r="B292" t="str">
            <v>Firma</v>
          </cell>
          <cell r="C292" t="str">
            <v>GmbH &amp; Co. KG</v>
          </cell>
          <cell r="D292" t="str">
            <v>ECO-Bau</v>
          </cell>
          <cell r="E292" t="str">
            <v>Pettensiedeler Str. 15</v>
          </cell>
          <cell r="F292">
            <v>90542</v>
          </cell>
          <cell r="G292" t="str">
            <v>Eckental</v>
          </cell>
          <cell r="H292" t="str">
            <v>09126</v>
          </cell>
          <cell r="I292" t="str">
            <v>2899030 Fax -39</v>
          </cell>
          <cell r="J292" t="str">
            <v>R</v>
          </cell>
          <cell r="K292">
            <v>0</v>
          </cell>
          <cell r="L292" t="str">
            <v xml:space="preserve"> </v>
          </cell>
          <cell r="M292">
            <v>0.75</v>
          </cell>
          <cell r="N292">
            <v>1213.3</v>
          </cell>
          <cell r="O292">
            <v>627</v>
          </cell>
          <cell r="P292">
            <v>546320</v>
          </cell>
          <cell r="Q292">
            <v>10</v>
          </cell>
          <cell r="R292">
            <v>43209</v>
          </cell>
          <cell r="S292" t="str">
            <v>Trommer, Kleingscheidter Str. 1, 91207 Lauf a. d. Pegnitz</v>
          </cell>
          <cell r="T292">
            <v>148.66999999999999</v>
          </cell>
          <cell r="V292">
            <v>0.12253358608752987</v>
          </cell>
          <cell r="W292" t="str">
            <v/>
          </cell>
          <cell r="X292" t="str">
            <v/>
          </cell>
          <cell r="Y292" t="str">
            <v/>
          </cell>
          <cell r="Z292">
            <v>1213.3</v>
          </cell>
        </row>
        <row r="293">
          <cell r="A293" t="str">
            <v>04-05</v>
          </cell>
          <cell r="B293" t="str">
            <v>Firma</v>
          </cell>
          <cell r="C293" t="str">
            <v>Element- Mauerwerk</v>
          </cell>
          <cell r="D293" t="str">
            <v>EMW 2000 GmbH</v>
          </cell>
          <cell r="E293" t="str">
            <v>Weinsfeld A6</v>
          </cell>
          <cell r="F293">
            <v>91161</v>
          </cell>
          <cell r="G293" t="str">
            <v>Hilpoltstein</v>
          </cell>
          <cell r="H293" t="str">
            <v>09179</v>
          </cell>
          <cell r="I293">
            <v>96660</v>
          </cell>
          <cell r="J293" t="str">
            <v>R</v>
          </cell>
          <cell r="K293">
            <v>0</v>
          </cell>
          <cell r="L293" t="str">
            <v xml:space="preserve"> </v>
          </cell>
          <cell r="M293">
            <v>0.75</v>
          </cell>
          <cell r="N293">
            <v>1237.51</v>
          </cell>
          <cell r="O293">
            <v>626</v>
          </cell>
          <cell r="P293">
            <v>546285</v>
          </cell>
          <cell r="Q293">
            <v>10</v>
          </cell>
          <cell r="R293">
            <v>43209</v>
          </cell>
          <cell r="S293" t="str">
            <v>Schick-Schackot</v>
          </cell>
          <cell r="T293">
            <v>168.89</v>
          </cell>
          <cell r="V293">
            <v>0.13647566484311238</v>
          </cell>
          <cell r="W293" t="str">
            <v/>
          </cell>
          <cell r="X293" t="str">
            <v/>
          </cell>
          <cell r="Y293" t="str">
            <v/>
          </cell>
          <cell r="Z293">
            <v>1237.51</v>
          </cell>
        </row>
        <row r="294">
          <cell r="A294" t="str">
            <v>04-06</v>
          </cell>
          <cell r="B294" t="str">
            <v>Firma</v>
          </cell>
          <cell r="C294" t="str">
            <v>Bau GmbH</v>
          </cell>
          <cell r="D294" t="str">
            <v>Kutter</v>
          </cell>
          <cell r="E294" t="str">
            <v>Weißbachmühle 1A</v>
          </cell>
          <cell r="F294">
            <v>91732</v>
          </cell>
          <cell r="G294" t="str">
            <v>Merkendorf</v>
          </cell>
          <cell r="H294" t="str">
            <v>09826</v>
          </cell>
          <cell r="I294" t="str">
            <v>1595 Fax: 200 Mail:info@kutter-bau-gmbh.de</v>
          </cell>
          <cell r="J294" t="str">
            <v>R</v>
          </cell>
          <cell r="K294">
            <v>0</v>
          </cell>
          <cell r="L294" t="str">
            <v xml:space="preserve"> </v>
          </cell>
          <cell r="M294">
            <v>0.75</v>
          </cell>
          <cell r="N294">
            <v>1979.67</v>
          </cell>
          <cell r="O294">
            <v>566</v>
          </cell>
          <cell r="P294">
            <v>546396</v>
          </cell>
          <cell r="Q294">
            <v>10</v>
          </cell>
          <cell r="R294">
            <v>43202</v>
          </cell>
          <cell r="S294" t="str">
            <v>Gräf, Eisvogelweg 8-10, 91598 Colmberg</v>
          </cell>
          <cell r="T294">
            <v>263.58999999999997</v>
          </cell>
          <cell r="V294">
            <v>0.13314845403526848</v>
          </cell>
          <cell r="W294" t="str">
            <v/>
          </cell>
          <cell r="X294" t="str">
            <v/>
          </cell>
          <cell r="Y294" t="str">
            <v/>
          </cell>
          <cell r="Z294">
            <v>1979.67</v>
          </cell>
        </row>
        <row r="295">
          <cell r="A295" t="str">
            <v>04-07</v>
          </cell>
          <cell r="B295" t="str">
            <v>Firma</v>
          </cell>
          <cell r="C295" t="str">
            <v>Georg</v>
          </cell>
          <cell r="D295" t="str">
            <v>Gerhäuser Hoch- und Tiefbau GmbH</v>
          </cell>
          <cell r="E295" t="str">
            <v>Ipsheimer Str. 6</v>
          </cell>
          <cell r="F295">
            <v>91438</v>
          </cell>
          <cell r="G295" t="str">
            <v>Bad Windsheim</v>
          </cell>
          <cell r="H295" t="str">
            <v>09841</v>
          </cell>
          <cell r="I295" t="str">
            <v>6650-0</v>
          </cell>
          <cell r="J295" t="str">
            <v>R</v>
          </cell>
          <cell r="K295">
            <v>0</v>
          </cell>
          <cell r="L295" t="str">
            <v xml:space="preserve"> </v>
          </cell>
          <cell r="M295">
            <v>0.75</v>
          </cell>
          <cell r="N295">
            <v>833.29</v>
          </cell>
          <cell r="O295">
            <v>639</v>
          </cell>
          <cell r="P295">
            <v>547065</v>
          </cell>
          <cell r="Q295">
            <v>10</v>
          </cell>
          <cell r="R295">
            <v>43209</v>
          </cell>
          <cell r="S295" t="str">
            <v>Stein Typ  Nr.163, -EG- Haus 13, 90547 Stein</v>
          </cell>
          <cell r="T295">
            <v>102.13</v>
          </cell>
          <cell r="V295">
            <v>0.12256237324340866</v>
          </cell>
          <cell r="W295" t="str">
            <v/>
          </cell>
          <cell r="X295" t="str">
            <v/>
          </cell>
          <cell r="Y295" t="str">
            <v/>
          </cell>
          <cell r="Z295">
            <v>833.29</v>
          </cell>
        </row>
        <row r="296">
          <cell r="A296" t="str">
            <v>04-08</v>
          </cell>
          <cell r="B296" t="str">
            <v>Firma</v>
          </cell>
          <cell r="C296" t="str">
            <v>Georg</v>
          </cell>
          <cell r="D296" t="str">
            <v>Gerhäuser Hoch- und Tiefbau GmbH</v>
          </cell>
          <cell r="E296" t="str">
            <v>Ipsheimer Str. 6</v>
          </cell>
          <cell r="F296">
            <v>91438</v>
          </cell>
          <cell r="G296" t="str">
            <v>Bad Windsheim</v>
          </cell>
          <cell r="H296" t="str">
            <v>09841</v>
          </cell>
          <cell r="I296" t="str">
            <v>6650-0</v>
          </cell>
          <cell r="J296" t="str">
            <v>R</v>
          </cell>
          <cell r="K296">
            <v>0</v>
          </cell>
          <cell r="L296" t="str">
            <v xml:space="preserve"> </v>
          </cell>
          <cell r="M296">
            <v>0.75</v>
          </cell>
          <cell r="N296">
            <v>863.13</v>
          </cell>
          <cell r="O296">
            <v>636</v>
          </cell>
          <cell r="P296">
            <v>547049</v>
          </cell>
          <cell r="Q296">
            <v>10</v>
          </cell>
          <cell r="R296">
            <v>43209</v>
          </cell>
          <cell r="S296" t="str">
            <v>Stein Typ  Nr.163, -EG- Haus 14, 90547 Stein</v>
          </cell>
          <cell r="T296">
            <v>106.22</v>
          </cell>
          <cell r="V296">
            <v>0.12306373315723008</v>
          </cell>
          <cell r="W296" t="str">
            <v/>
          </cell>
          <cell r="X296" t="str">
            <v/>
          </cell>
          <cell r="Y296" t="str">
            <v/>
          </cell>
          <cell r="Z296">
            <v>863.13</v>
          </cell>
        </row>
        <row r="297">
          <cell r="A297" t="str">
            <v>04-09</v>
          </cell>
          <cell r="B297" t="str">
            <v>Firma</v>
          </cell>
          <cell r="C297" t="str">
            <v>Georg</v>
          </cell>
          <cell r="D297" t="str">
            <v>Gerhäuser Hoch- und Tiefbau GmbH</v>
          </cell>
          <cell r="E297" t="str">
            <v>Ipsheimer Str. 6</v>
          </cell>
          <cell r="F297">
            <v>91438</v>
          </cell>
          <cell r="G297" t="str">
            <v>Bad Windsheim</v>
          </cell>
          <cell r="H297" t="str">
            <v>09841</v>
          </cell>
          <cell r="I297" t="str">
            <v>6650-0</v>
          </cell>
          <cell r="J297" t="str">
            <v>R</v>
          </cell>
          <cell r="K297">
            <v>0</v>
          </cell>
          <cell r="L297" t="str">
            <v xml:space="preserve"> </v>
          </cell>
          <cell r="M297">
            <v>0.75</v>
          </cell>
          <cell r="N297">
            <v>852.61</v>
          </cell>
          <cell r="O297">
            <v>641</v>
          </cell>
          <cell r="P297">
            <v>547101</v>
          </cell>
          <cell r="Q297">
            <v>10</v>
          </cell>
          <cell r="R297">
            <v>43214</v>
          </cell>
          <cell r="S297" t="str">
            <v>Stein Typ  Nr.163, -EG- Haus 15, 90547 Stein</v>
          </cell>
          <cell r="T297">
            <v>104.97</v>
          </cell>
          <cell r="V297">
            <v>0.12311607886372433</v>
          </cell>
          <cell r="W297" t="str">
            <v/>
          </cell>
          <cell r="X297" t="str">
            <v/>
          </cell>
          <cell r="Y297" t="str">
            <v/>
          </cell>
          <cell r="Z297">
            <v>852.61</v>
          </cell>
        </row>
        <row r="298">
          <cell r="A298" t="str">
            <v>04-10</v>
          </cell>
          <cell r="B298" t="str">
            <v>Firma</v>
          </cell>
          <cell r="C298" t="str">
            <v>Georg</v>
          </cell>
          <cell r="D298" t="str">
            <v>Gerhäuser Hoch- und Tiefbau GmbH</v>
          </cell>
          <cell r="E298" t="str">
            <v>Ipsheimer Str. 6</v>
          </cell>
          <cell r="F298">
            <v>91438</v>
          </cell>
          <cell r="G298" t="str">
            <v>Bad Windsheim</v>
          </cell>
          <cell r="H298" t="str">
            <v>09841</v>
          </cell>
          <cell r="I298" t="str">
            <v>6650-0</v>
          </cell>
          <cell r="J298" t="str">
            <v>R</v>
          </cell>
          <cell r="K298">
            <v>0</v>
          </cell>
          <cell r="L298" t="str">
            <v xml:space="preserve"> </v>
          </cell>
          <cell r="M298">
            <v>0.75</v>
          </cell>
          <cell r="N298">
            <v>817.87</v>
          </cell>
          <cell r="O298">
            <v>642</v>
          </cell>
          <cell r="P298">
            <v>547109</v>
          </cell>
          <cell r="Q298">
            <v>10</v>
          </cell>
          <cell r="R298">
            <v>43214</v>
          </cell>
          <cell r="S298" t="str">
            <v>Stein Typ  Nr.163, -EG- Haus 16, 90547 Stein</v>
          </cell>
          <cell r="T298">
            <v>100.67</v>
          </cell>
          <cell r="V298">
            <v>0.12308802132368225</v>
          </cell>
          <cell r="W298" t="str">
            <v/>
          </cell>
          <cell r="X298" t="str">
            <v/>
          </cell>
          <cell r="Y298" t="str">
            <v/>
          </cell>
          <cell r="Z298">
            <v>817.87</v>
          </cell>
        </row>
        <row r="299">
          <cell r="A299" t="str">
            <v>04-11</v>
          </cell>
          <cell r="B299" t="str">
            <v>Firma</v>
          </cell>
          <cell r="C299" t="str">
            <v>Georg</v>
          </cell>
          <cell r="D299" t="str">
            <v>Gerhäuser Hoch- und Tiefbau GmbH</v>
          </cell>
          <cell r="E299" t="str">
            <v>Ipsheimer Str. 6</v>
          </cell>
          <cell r="F299">
            <v>91438</v>
          </cell>
          <cell r="G299" t="str">
            <v>Bad Windsheim</v>
          </cell>
          <cell r="H299" t="str">
            <v>09841</v>
          </cell>
          <cell r="I299" t="str">
            <v>6650-0</v>
          </cell>
          <cell r="J299" t="str">
            <v>R</v>
          </cell>
          <cell r="K299">
            <v>0</v>
          </cell>
          <cell r="L299" t="str">
            <v xml:space="preserve"> </v>
          </cell>
          <cell r="M299">
            <v>0.75</v>
          </cell>
          <cell r="N299">
            <v>833.29</v>
          </cell>
          <cell r="O299">
            <v>651</v>
          </cell>
          <cell r="P299">
            <v>547114</v>
          </cell>
          <cell r="Q299">
            <v>10</v>
          </cell>
          <cell r="R299">
            <v>43214</v>
          </cell>
          <cell r="S299" t="str">
            <v>Stein Typ  Nr.163, -EG-  Haus 17, 90547 Stein</v>
          </cell>
          <cell r="T299">
            <v>98.58</v>
          </cell>
          <cell r="V299">
            <v>0.11830215171188903</v>
          </cell>
          <cell r="W299" t="str">
            <v/>
          </cell>
          <cell r="X299" t="str">
            <v/>
          </cell>
          <cell r="Y299" t="str">
            <v/>
          </cell>
          <cell r="Z299">
            <v>833.29</v>
          </cell>
        </row>
        <row r="300">
          <cell r="A300" t="str">
            <v>04-12</v>
          </cell>
          <cell r="B300" t="str">
            <v>Firma</v>
          </cell>
          <cell r="C300" t="str">
            <v>Georg</v>
          </cell>
          <cell r="D300" t="str">
            <v>Gerhäuser Hoch- und Tiefbau GmbH</v>
          </cell>
          <cell r="E300" t="str">
            <v>Ipsheimer Str. 6</v>
          </cell>
          <cell r="F300">
            <v>91438</v>
          </cell>
          <cell r="G300" t="str">
            <v>Bad Windsheim</v>
          </cell>
          <cell r="H300" t="str">
            <v>09841</v>
          </cell>
          <cell r="I300" t="str">
            <v>6650-0</v>
          </cell>
          <cell r="J300" t="str">
            <v>R</v>
          </cell>
          <cell r="K300">
            <v>0</v>
          </cell>
          <cell r="L300" t="str">
            <v xml:space="preserve"> </v>
          </cell>
          <cell r="M300">
            <v>0.75</v>
          </cell>
          <cell r="N300">
            <v>799.36</v>
          </cell>
          <cell r="O300">
            <v>643</v>
          </cell>
          <cell r="P300">
            <v>547117</v>
          </cell>
          <cell r="Q300">
            <v>10</v>
          </cell>
          <cell r="R300">
            <v>43214</v>
          </cell>
          <cell r="S300" t="str">
            <v>Stein Typ  Nr.163, -EG- Haus 18, 90547 Stein</v>
          </cell>
          <cell r="T300">
            <v>98.47</v>
          </cell>
          <cell r="V300">
            <v>0.12318604883907125</v>
          </cell>
          <cell r="W300" t="str">
            <v/>
          </cell>
          <cell r="X300" t="str">
            <v/>
          </cell>
          <cell r="Y300" t="str">
            <v/>
          </cell>
          <cell r="Z300">
            <v>799.36</v>
          </cell>
        </row>
        <row r="301">
          <cell r="A301" t="str">
            <v>04-13</v>
          </cell>
          <cell r="B301" t="str">
            <v>Firma</v>
          </cell>
          <cell r="C301" t="str">
            <v>Georg</v>
          </cell>
          <cell r="D301" t="str">
            <v>Gerhäuser Hoch- und Tiefbau GmbH</v>
          </cell>
          <cell r="E301" t="str">
            <v>Ipsheimer Str. 6</v>
          </cell>
          <cell r="F301">
            <v>91438</v>
          </cell>
          <cell r="G301" t="str">
            <v>Bad Windsheim</v>
          </cell>
          <cell r="H301" t="str">
            <v>09841</v>
          </cell>
          <cell r="I301" t="str">
            <v>6650-0</v>
          </cell>
          <cell r="J301" t="str">
            <v>R</v>
          </cell>
          <cell r="K301">
            <v>0</v>
          </cell>
          <cell r="L301" t="str">
            <v xml:space="preserve"> </v>
          </cell>
          <cell r="M301">
            <v>0.75</v>
          </cell>
          <cell r="N301">
            <v>1651.33</v>
          </cell>
          <cell r="O301">
            <v>640</v>
          </cell>
          <cell r="P301">
            <v>547085</v>
          </cell>
          <cell r="Q301">
            <v>10</v>
          </cell>
          <cell r="R301">
            <v>43209</v>
          </cell>
          <cell r="S301" t="str">
            <v>Fuchs, Richard-Schäfer-Str., 74597 Stimpfach-Rechenberg -EG-</v>
          </cell>
          <cell r="T301">
            <v>203.08</v>
          </cell>
          <cell r="V301">
            <v>0.12297965882046594</v>
          </cell>
          <cell r="W301" t="str">
            <v/>
          </cell>
          <cell r="X301" t="str">
            <v/>
          </cell>
          <cell r="Y301" t="str">
            <v/>
          </cell>
          <cell r="Z301">
            <v>1651.33</v>
          </cell>
        </row>
        <row r="302">
          <cell r="A302" t="str">
            <v>04-14</v>
          </cell>
          <cell r="B302" t="str">
            <v>Firma</v>
          </cell>
          <cell r="C302" t="str">
            <v>Wohnbau</v>
          </cell>
          <cell r="D302" t="str">
            <v>Zeidler</v>
          </cell>
          <cell r="E302" t="str">
            <v>Untere Keller Str. 7a</v>
          </cell>
          <cell r="F302">
            <v>90537</v>
          </cell>
          <cell r="G302" t="str">
            <v>Feucht</v>
          </cell>
          <cell r="H302" t="str">
            <v>09128</v>
          </cell>
          <cell r="I302">
            <v>92800</v>
          </cell>
          <cell r="J302" t="str">
            <v>R</v>
          </cell>
          <cell r="K302">
            <v>0</v>
          </cell>
          <cell r="L302" t="str">
            <v xml:space="preserve"> </v>
          </cell>
          <cell r="M302">
            <v>0.75</v>
          </cell>
          <cell r="N302">
            <v>18000</v>
          </cell>
          <cell r="O302">
            <v>433</v>
          </cell>
          <cell r="P302">
            <v>525580</v>
          </cell>
          <cell r="Q302">
            <v>10</v>
          </cell>
          <cell r="R302">
            <v>43202</v>
          </cell>
          <cell r="S302" t="str">
            <v>MKK- MFH, Lange Zeile 122/122a, 91154 Erlangen</v>
          </cell>
          <cell r="T302">
            <v>526.88</v>
          </cell>
          <cell r="V302">
            <v>2.9271111111111112E-2</v>
          </cell>
          <cell r="W302" t="str">
            <v/>
          </cell>
          <cell r="X302" t="str">
            <v/>
          </cell>
          <cell r="Y302" t="str">
            <v/>
          </cell>
          <cell r="Z302">
            <v>18000</v>
          </cell>
        </row>
        <row r="303">
          <cell r="A303" t="str">
            <v>04-15</v>
          </cell>
          <cell r="B303" t="str">
            <v>Firma</v>
          </cell>
          <cell r="C303" t="str">
            <v>Wohnbau</v>
          </cell>
          <cell r="D303" t="str">
            <v>Zeidler</v>
          </cell>
          <cell r="E303" t="str">
            <v>Untere Keller Str. 7a</v>
          </cell>
          <cell r="F303">
            <v>90537</v>
          </cell>
          <cell r="G303" t="str">
            <v>Feucht</v>
          </cell>
          <cell r="H303" t="str">
            <v>09128</v>
          </cell>
          <cell r="I303">
            <v>92800</v>
          </cell>
          <cell r="J303" t="str">
            <v>R</v>
          </cell>
          <cell r="K303">
            <v>0</v>
          </cell>
          <cell r="L303" t="str">
            <v xml:space="preserve"> </v>
          </cell>
          <cell r="M303">
            <v>0.75</v>
          </cell>
          <cell r="N303">
            <v>3500</v>
          </cell>
          <cell r="O303">
            <v>434</v>
          </cell>
          <cell r="P303">
            <v>532877</v>
          </cell>
          <cell r="Q303">
            <v>10</v>
          </cell>
          <cell r="R303">
            <v>43202</v>
          </cell>
          <cell r="S303" t="str">
            <v>DHH Kandert, An den Drei Linden 30, 90596 Schwanstetten</v>
          </cell>
          <cell r="T303">
            <v>446.61</v>
          </cell>
          <cell r="V303">
            <v>0.12760285714285716</v>
          </cell>
          <cell r="W303" t="str">
            <v/>
          </cell>
          <cell r="X303" t="str">
            <v/>
          </cell>
          <cell r="Y303" t="str">
            <v/>
          </cell>
          <cell r="Z303">
            <v>3500</v>
          </cell>
        </row>
        <row r="304">
          <cell r="A304" t="str">
            <v>04-16</v>
          </cell>
          <cell r="B304" t="str">
            <v>Firma</v>
          </cell>
          <cell r="C304" t="str">
            <v>Georg</v>
          </cell>
          <cell r="D304" t="str">
            <v>Gerhäuser Hoch- und Tiefbau GmbH</v>
          </cell>
          <cell r="E304" t="str">
            <v>Ipsheimer Str. 6</v>
          </cell>
          <cell r="F304">
            <v>91438</v>
          </cell>
          <cell r="G304" t="str">
            <v>Bad Windsheim</v>
          </cell>
          <cell r="H304" t="str">
            <v>09841</v>
          </cell>
          <cell r="I304" t="str">
            <v>6650-0</v>
          </cell>
          <cell r="J304" t="str">
            <v>R</v>
          </cell>
          <cell r="K304">
            <v>0</v>
          </cell>
          <cell r="L304" t="str">
            <v xml:space="preserve"> </v>
          </cell>
          <cell r="M304">
            <v>0.75</v>
          </cell>
          <cell r="N304">
            <v>1188.54</v>
          </cell>
          <cell r="O304">
            <v>651</v>
          </cell>
          <cell r="P304">
            <v>547238</v>
          </cell>
          <cell r="Q304">
            <v>10</v>
          </cell>
          <cell r="R304">
            <v>43216</v>
          </cell>
          <cell r="S304" t="str">
            <v>Stein Typ  Nr.163, -OG+DG- Haus 13, 90547 Stein</v>
          </cell>
          <cell r="T304">
            <v>146.4</v>
          </cell>
          <cell r="V304">
            <v>0.12317633398960069</v>
          </cell>
          <cell r="W304" t="str">
            <v/>
          </cell>
          <cell r="X304" t="str">
            <v/>
          </cell>
          <cell r="Y304" t="str">
            <v/>
          </cell>
          <cell r="Z304">
            <v>1188.54</v>
          </cell>
        </row>
        <row r="305">
          <cell r="A305" t="str">
            <v>04-17</v>
          </cell>
          <cell r="B305" t="str">
            <v>Firma</v>
          </cell>
          <cell r="C305" t="str">
            <v>Georg</v>
          </cell>
          <cell r="D305" t="str">
            <v>Gerhäuser Hoch- und Tiefbau GmbH</v>
          </cell>
          <cell r="E305" t="str">
            <v>Ipsheimer Str. 6</v>
          </cell>
          <cell r="F305">
            <v>91438</v>
          </cell>
          <cell r="G305" t="str">
            <v>Bad Windsheim</v>
          </cell>
          <cell r="H305" t="str">
            <v>09841</v>
          </cell>
          <cell r="I305" t="str">
            <v>6650-0</v>
          </cell>
          <cell r="J305" t="str">
            <v>R</v>
          </cell>
          <cell r="K305">
            <v>0</v>
          </cell>
          <cell r="L305" t="str">
            <v xml:space="preserve"> </v>
          </cell>
          <cell r="M305">
            <v>0.75</v>
          </cell>
          <cell r="N305">
            <v>1202.5</v>
          </cell>
          <cell r="O305">
            <v>646</v>
          </cell>
          <cell r="P305">
            <v>547207</v>
          </cell>
          <cell r="Q305">
            <v>10</v>
          </cell>
          <cell r="R305">
            <v>43216</v>
          </cell>
          <cell r="S305" t="str">
            <v>Stein Typ  Nr.163, -OG+DG- Haus 14, 90547 Stein</v>
          </cell>
          <cell r="T305">
            <v>147.86000000000001</v>
          </cell>
          <cell r="V305">
            <v>0.12296049896049897</v>
          </cell>
          <cell r="W305" t="str">
            <v/>
          </cell>
          <cell r="X305" t="str">
            <v/>
          </cell>
          <cell r="Y305" t="str">
            <v/>
          </cell>
          <cell r="Z305">
            <v>1202.5</v>
          </cell>
        </row>
        <row r="306">
          <cell r="A306" t="str">
            <v>04-18</v>
          </cell>
          <cell r="B306" t="str">
            <v>Firma</v>
          </cell>
          <cell r="C306" t="str">
            <v>Georg</v>
          </cell>
          <cell r="D306" t="str">
            <v>Gerhäuser Hoch- und Tiefbau GmbH</v>
          </cell>
          <cell r="E306" t="str">
            <v>Ipsheimer Str. 6</v>
          </cell>
          <cell r="F306">
            <v>91438</v>
          </cell>
          <cell r="G306" t="str">
            <v>Bad Windsheim</v>
          </cell>
          <cell r="H306" t="str">
            <v>09841</v>
          </cell>
          <cell r="I306" t="str">
            <v>6650-0</v>
          </cell>
          <cell r="J306" t="str">
            <v>R</v>
          </cell>
          <cell r="K306">
            <v>0</v>
          </cell>
          <cell r="L306" t="str">
            <v xml:space="preserve"> </v>
          </cell>
          <cell r="M306">
            <v>0.75</v>
          </cell>
          <cell r="N306">
            <v>1195.79</v>
          </cell>
          <cell r="O306">
            <v>648</v>
          </cell>
          <cell r="P306">
            <v>547222</v>
          </cell>
          <cell r="Q306">
            <v>10</v>
          </cell>
          <cell r="R306">
            <v>43216</v>
          </cell>
          <cell r="S306" t="str">
            <v>Stein Typ  Nr.163, -OG+DG- Haus 15, 90547 Stein</v>
          </cell>
          <cell r="T306">
            <v>147.06</v>
          </cell>
          <cell r="V306">
            <v>0.12298145995534333</v>
          </cell>
          <cell r="W306" t="str">
            <v/>
          </cell>
          <cell r="X306" t="str">
            <v/>
          </cell>
          <cell r="Y306" t="str">
            <v/>
          </cell>
          <cell r="Z306">
            <v>1195.79</v>
          </cell>
        </row>
        <row r="307">
          <cell r="A307" t="str">
            <v>04-19</v>
          </cell>
          <cell r="B307" t="str">
            <v>Firma</v>
          </cell>
          <cell r="C307" t="str">
            <v>Georg</v>
          </cell>
          <cell r="D307" t="str">
            <v>Gerhäuser Hoch- und Tiefbau GmbH</v>
          </cell>
          <cell r="E307" t="str">
            <v>Ipsheimer Str. 6</v>
          </cell>
          <cell r="F307">
            <v>91438</v>
          </cell>
          <cell r="G307" t="str">
            <v>Bad Windsheim</v>
          </cell>
          <cell r="H307" t="str">
            <v>09841</v>
          </cell>
          <cell r="I307" t="str">
            <v>6650-0</v>
          </cell>
          <cell r="J307" t="str">
            <v>R</v>
          </cell>
          <cell r="K307">
            <v>0</v>
          </cell>
          <cell r="L307" t="str">
            <v xml:space="preserve"> </v>
          </cell>
          <cell r="M307">
            <v>0.75</v>
          </cell>
          <cell r="N307">
            <v>1198.1500000000001</v>
          </cell>
          <cell r="O307">
            <v>649</v>
          </cell>
          <cell r="P307">
            <v>547229</v>
          </cell>
          <cell r="Q307">
            <v>10</v>
          </cell>
          <cell r="R307">
            <v>43216</v>
          </cell>
          <cell r="S307" t="str">
            <v>Stein Typ  Nr.163, -OG+DG- Haus 16, 90547 Stein</v>
          </cell>
          <cell r="T307">
            <v>147.35</v>
          </cell>
          <cell r="V307">
            <v>0.12298126278011934</v>
          </cell>
          <cell r="W307" t="str">
            <v/>
          </cell>
          <cell r="X307" t="str">
            <v/>
          </cell>
          <cell r="Y307" t="str">
            <v/>
          </cell>
          <cell r="Z307">
            <v>1198.1500000000001</v>
          </cell>
        </row>
        <row r="308">
          <cell r="A308" t="str">
            <v>04-20</v>
          </cell>
          <cell r="B308" t="str">
            <v>Firma</v>
          </cell>
          <cell r="C308" t="str">
            <v>Georg</v>
          </cell>
          <cell r="D308" t="str">
            <v>Gerhäuser Hoch- und Tiefbau GmbH</v>
          </cell>
          <cell r="E308" t="str">
            <v>Ipsheimer Str. 6</v>
          </cell>
          <cell r="F308">
            <v>91438</v>
          </cell>
          <cell r="G308" t="str">
            <v>Bad Windsheim</v>
          </cell>
          <cell r="H308" t="str">
            <v>09841</v>
          </cell>
          <cell r="I308" t="str">
            <v>6650-0</v>
          </cell>
          <cell r="J308" t="str">
            <v>R</v>
          </cell>
          <cell r="K308">
            <v>0</v>
          </cell>
          <cell r="L308" t="str">
            <v xml:space="preserve"> </v>
          </cell>
          <cell r="M308">
            <v>0.75</v>
          </cell>
          <cell r="N308">
            <v>1202.5</v>
          </cell>
          <cell r="O308">
            <v>650</v>
          </cell>
          <cell r="P308">
            <v>547235</v>
          </cell>
          <cell r="Q308">
            <v>10</v>
          </cell>
          <cell r="R308">
            <v>43216</v>
          </cell>
          <cell r="S308" t="str">
            <v>Stein Typ  Nr.163, -OG+DG-  Haus 17, 90547 Stein</v>
          </cell>
          <cell r="T308">
            <v>147.86000000000001</v>
          </cell>
          <cell r="V308">
            <v>0.12296049896049897</v>
          </cell>
          <cell r="W308" t="str">
            <v/>
          </cell>
          <cell r="X308" t="str">
            <v/>
          </cell>
          <cell r="Y308" t="str">
            <v/>
          </cell>
          <cell r="Z308">
            <v>1202.5</v>
          </cell>
        </row>
        <row r="309">
          <cell r="A309" t="str">
            <v>04-21</v>
          </cell>
          <cell r="B309" t="str">
            <v>Firma</v>
          </cell>
          <cell r="C309" t="str">
            <v>Georg</v>
          </cell>
          <cell r="D309" t="str">
            <v>Gerhäuser Hoch- und Tiefbau GmbH</v>
          </cell>
          <cell r="E309" t="str">
            <v>Ipsheimer Str. 6</v>
          </cell>
          <cell r="F309">
            <v>91438</v>
          </cell>
          <cell r="G309" t="str">
            <v>Bad Windsheim</v>
          </cell>
          <cell r="H309" t="str">
            <v>09841</v>
          </cell>
          <cell r="I309" t="str">
            <v>6650-0</v>
          </cell>
          <cell r="J309" t="str">
            <v>R</v>
          </cell>
          <cell r="K309">
            <v>0</v>
          </cell>
          <cell r="L309" t="str">
            <v xml:space="preserve"> </v>
          </cell>
          <cell r="M309">
            <v>0.75</v>
          </cell>
          <cell r="N309">
            <v>1158.8</v>
          </cell>
          <cell r="O309">
            <v>647</v>
          </cell>
          <cell r="P309">
            <v>547214</v>
          </cell>
          <cell r="Q309">
            <v>10</v>
          </cell>
          <cell r="R309">
            <v>43216</v>
          </cell>
          <cell r="S309" t="str">
            <v>Stein Typ  Nr.163, -OG+DG- Haus 18, 90547 Stein</v>
          </cell>
          <cell r="T309">
            <v>142.69999999999999</v>
          </cell>
          <cell r="V309">
            <v>0.12314463237832239</v>
          </cell>
          <cell r="W309" t="str">
            <v/>
          </cell>
          <cell r="X309" t="str">
            <v/>
          </cell>
          <cell r="Y309" t="str">
            <v/>
          </cell>
          <cell r="Z309">
            <v>1158.8</v>
          </cell>
        </row>
        <row r="310">
          <cell r="A310" t="str">
            <v>04-22</v>
          </cell>
          <cell r="B310" t="str">
            <v>Firma</v>
          </cell>
          <cell r="C310" t="str">
            <v>Bau GmbH</v>
          </cell>
          <cell r="D310" t="str">
            <v>Weber</v>
          </cell>
          <cell r="E310" t="str">
            <v>Bruckwiesenstr. 5</v>
          </cell>
          <cell r="F310">
            <v>91220</v>
          </cell>
          <cell r="G310" t="str">
            <v>Schnaittach</v>
          </cell>
          <cell r="H310" t="str">
            <v>09153</v>
          </cell>
          <cell r="I310" t="str">
            <v>98102 Fax: 7391</v>
          </cell>
          <cell r="J310" t="str">
            <v>R</v>
          </cell>
          <cell r="K310">
            <v>0</v>
          </cell>
          <cell r="L310" t="str">
            <v xml:space="preserve"> </v>
          </cell>
          <cell r="M310">
            <v>0.75</v>
          </cell>
          <cell r="N310">
            <v>1159.1199999999999</v>
          </cell>
          <cell r="O310">
            <v>799.6</v>
          </cell>
          <cell r="P310">
            <v>538547</v>
          </cell>
          <cell r="Q310">
            <v>10</v>
          </cell>
          <cell r="R310">
            <v>43202</v>
          </cell>
          <cell r="S310" t="str">
            <v>Haidweg 19, 91233 Neunkirchen am Sand</v>
          </cell>
          <cell r="T310">
            <v>154.19</v>
          </cell>
          <cell r="V310">
            <v>0.13302332804196287</v>
          </cell>
          <cell r="W310" t="str">
            <v/>
          </cell>
          <cell r="X310" t="str">
            <v/>
          </cell>
          <cell r="Y310" t="str">
            <v/>
          </cell>
          <cell r="Z310">
            <v>1159.1199999999999</v>
          </cell>
        </row>
        <row r="311">
          <cell r="A311" t="str">
            <v>04-23</v>
          </cell>
          <cell r="B311" t="str">
            <v>Firma</v>
          </cell>
          <cell r="C311" t="str">
            <v>Baugeschäft-Schotterwerk</v>
          </cell>
          <cell r="D311" t="str">
            <v>Breitenbücher GmbH</v>
          </cell>
          <cell r="E311" t="str">
            <v>Schulstr. 14</v>
          </cell>
          <cell r="F311">
            <v>91628</v>
          </cell>
          <cell r="G311" t="str">
            <v>Steinsfeld</v>
          </cell>
          <cell r="H311" t="str">
            <v>09861</v>
          </cell>
          <cell r="I311" t="str">
            <v>2396 Fax: 6403</v>
          </cell>
          <cell r="J311" t="str">
            <v>R</v>
          </cell>
          <cell r="K311">
            <v>0</v>
          </cell>
          <cell r="L311" t="str">
            <v xml:space="preserve"> </v>
          </cell>
          <cell r="M311">
            <v>0.75</v>
          </cell>
          <cell r="N311">
            <v>399</v>
          </cell>
          <cell r="O311">
            <v>620</v>
          </cell>
          <cell r="P311">
            <v>545799</v>
          </cell>
          <cell r="Q311">
            <v>10</v>
          </cell>
          <cell r="R311">
            <v>43202</v>
          </cell>
          <cell r="S311">
            <v>0</v>
          </cell>
          <cell r="T311">
            <v>53.15</v>
          </cell>
          <cell r="V311">
            <v>0.1332080200501253</v>
          </cell>
          <cell r="W311" t="str">
            <v/>
          </cell>
          <cell r="X311" t="str">
            <v/>
          </cell>
          <cell r="Y311" t="str">
            <v/>
          </cell>
          <cell r="Z311">
            <v>399</v>
          </cell>
        </row>
        <row r="312">
          <cell r="A312" t="str">
            <v>04-24</v>
          </cell>
          <cell r="B312" t="str">
            <v>Firma</v>
          </cell>
          <cell r="C312" t="str">
            <v xml:space="preserve"> </v>
          </cell>
          <cell r="D312" t="str">
            <v>Beil GmbH &amp; Co. KG</v>
          </cell>
          <cell r="E312" t="str">
            <v>Chemnitzer Str. 21</v>
          </cell>
          <cell r="F312">
            <v>91564</v>
          </cell>
          <cell r="G312" t="str">
            <v>Neuendettelsau</v>
          </cell>
          <cell r="H312" t="str">
            <v>09874</v>
          </cell>
          <cell r="I312" t="str">
            <v>6806-0 Fax: -66</v>
          </cell>
          <cell r="J312" t="str">
            <v>R</v>
          </cell>
          <cell r="K312">
            <v>0</v>
          </cell>
          <cell r="L312" t="str">
            <v xml:space="preserve"> </v>
          </cell>
          <cell r="M312">
            <v>0.75</v>
          </cell>
          <cell r="N312">
            <v>1489.61</v>
          </cell>
          <cell r="O312">
            <v>727</v>
          </cell>
          <cell r="P312">
            <v>544249</v>
          </cell>
          <cell r="Q312">
            <v>10</v>
          </cell>
          <cell r="R312">
            <v>43202</v>
          </cell>
          <cell r="S312">
            <v>0</v>
          </cell>
          <cell r="T312">
            <v>168.63</v>
          </cell>
          <cell r="V312">
            <v>0.11320412725478482</v>
          </cell>
          <cell r="W312" t="str">
            <v/>
          </cell>
          <cell r="X312" t="str">
            <v/>
          </cell>
          <cell r="Y312" t="str">
            <v/>
          </cell>
          <cell r="Z312">
            <v>1489.61</v>
          </cell>
        </row>
        <row r="313">
          <cell r="A313" t="str">
            <v>04-25</v>
          </cell>
          <cell r="B313" t="str">
            <v>Firma</v>
          </cell>
          <cell r="C313" t="str">
            <v>GmbH</v>
          </cell>
          <cell r="D313" t="str">
            <v>Huber &amp; Riedel</v>
          </cell>
          <cell r="E313" t="str">
            <v>Alemannenstr. 26</v>
          </cell>
          <cell r="F313">
            <v>91710</v>
          </cell>
          <cell r="G313" t="str">
            <v>Gunzenhausen</v>
          </cell>
          <cell r="H313" t="str">
            <v xml:space="preserve"> </v>
          </cell>
          <cell r="I313" t="str">
            <v xml:space="preserve"> </v>
          </cell>
          <cell r="J313" t="str">
            <v>R</v>
          </cell>
          <cell r="K313">
            <v>0</v>
          </cell>
          <cell r="L313" t="str">
            <v xml:space="preserve"> </v>
          </cell>
          <cell r="M313">
            <v>0.7</v>
          </cell>
          <cell r="N313">
            <v>779.6</v>
          </cell>
          <cell r="O313">
            <v>659</v>
          </cell>
          <cell r="P313">
            <v>546037</v>
          </cell>
          <cell r="Q313">
            <v>5</v>
          </cell>
          <cell r="R313">
            <v>43202</v>
          </cell>
          <cell r="S313">
            <v>0</v>
          </cell>
          <cell r="T313">
            <v>47.28</v>
          </cell>
          <cell r="V313">
            <v>6.064648537711647E-2</v>
          </cell>
          <cell r="W313" t="str">
            <v/>
          </cell>
          <cell r="X313" t="str">
            <v/>
          </cell>
          <cell r="Y313" t="str">
            <v/>
          </cell>
          <cell r="Z313">
            <v>779.6</v>
          </cell>
        </row>
        <row r="314">
          <cell r="A314" t="str">
            <v>04-26</v>
          </cell>
          <cell r="B314" t="str">
            <v>Firma</v>
          </cell>
          <cell r="C314" t="str">
            <v>GmbH</v>
          </cell>
          <cell r="D314" t="str">
            <v>Huber &amp; Riedel</v>
          </cell>
          <cell r="E314" t="str">
            <v>Alemannenstr. 26</v>
          </cell>
          <cell r="F314">
            <v>91710</v>
          </cell>
          <cell r="G314" t="str">
            <v>Gunzenhausen</v>
          </cell>
          <cell r="H314" t="str">
            <v xml:space="preserve"> </v>
          </cell>
          <cell r="I314" t="str">
            <v xml:space="preserve"> </v>
          </cell>
          <cell r="J314" t="str">
            <v>R</v>
          </cell>
          <cell r="K314">
            <v>0</v>
          </cell>
          <cell r="L314" t="str">
            <v xml:space="preserve"> </v>
          </cell>
          <cell r="M314">
            <v>0.7</v>
          </cell>
          <cell r="N314">
            <v>707.48</v>
          </cell>
          <cell r="O314">
            <v>630</v>
          </cell>
          <cell r="P314">
            <v>546379</v>
          </cell>
          <cell r="Q314">
            <v>5</v>
          </cell>
          <cell r="R314">
            <v>43202</v>
          </cell>
          <cell r="S314">
            <v>0</v>
          </cell>
          <cell r="T314">
            <v>42.83</v>
          </cell>
          <cell r="V314">
            <v>6.0538813818058458E-2</v>
          </cell>
          <cell r="W314" t="str">
            <v/>
          </cell>
          <cell r="X314" t="str">
            <v/>
          </cell>
          <cell r="Y314" t="str">
            <v/>
          </cell>
          <cell r="Z314">
            <v>707.48</v>
          </cell>
        </row>
        <row r="315">
          <cell r="A315" t="str">
            <v>04-27</v>
          </cell>
          <cell r="B315" t="str">
            <v>Firma</v>
          </cell>
          <cell r="C315" t="str">
            <v>GmbH</v>
          </cell>
          <cell r="D315" t="str">
            <v>Huber &amp; Riedel</v>
          </cell>
          <cell r="E315" t="str">
            <v>Alemannenstr. 26</v>
          </cell>
          <cell r="F315">
            <v>91710</v>
          </cell>
          <cell r="G315" t="str">
            <v>Gunzenhausen</v>
          </cell>
          <cell r="H315" t="str">
            <v xml:space="preserve"> </v>
          </cell>
          <cell r="I315" t="str">
            <v xml:space="preserve"> </v>
          </cell>
          <cell r="J315" t="str">
            <v>R</v>
          </cell>
          <cell r="K315">
            <v>0</v>
          </cell>
          <cell r="L315" t="str">
            <v xml:space="preserve"> </v>
          </cell>
          <cell r="M315">
            <v>0.7</v>
          </cell>
          <cell r="N315">
            <v>1018.42</v>
          </cell>
          <cell r="O315">
            <v>759</v>
          </cell>
          <cell r="P315">
            <v>545421</v>
          </cell>
          <cell r="Q315">
            <v>5</v>
          </cell>
          <cell r="R315">
            <v>43202</v>
          </cell>
          <cell r="S315">
            <v>0</v>
          </cell>
          <cell r="T315">
            <v>62.25</v>
          </cell>
          <cell r="V315">
            <v>6.1124094185110271E-2</v>
          </cell>
          <cell r="W315" t="str">
            <v/>
          </cell>
          <cell r="X315" t="str">
            <v/>
          </cell>
          <cell r="Y315" t="str">
            <v/>
          </cell>
          <cell r="Z315">
            <v>1018.42</v>
          </cell>
        </row>
        <row r="316">
          <cell r="A316" t="str">
            <v>04-28</v>
          </cell>
          <cell r="B316" t="str">
            <v>Firma</v>
          </cell>
          <cell r="C316" t="str">
            <v>GmbH</v>
          </cell>
          <cell r="D316" t="str">
            <v>Huber &amp; Riedel</v>
          </cell>
          <cell r="E316" t="str">
            <v>Alemannenstr. 26</v>
          </cell>
          <cell r="F316">
            <v>91710</v>
          </cell>
          <cell r="G316" t="str">
            <v>Gunzenhausen</v>
          </cell>
          <cell r="H316" t="str">
            <v xml:space="preserve"> </v>
          </cell>
          <cell r="I316" t="str">
            <v xml:space="preserve"> </v>
          </cell>
          <cell r="J316" t="str">
            <v>R</v>
          </cell>
          <cell r="K316">
            <v>0</v>
          </cell>
          <cell r="L316" t="str">
            <v xml:space="preserve"> </v>
          </cell>
          <cell r="M316">
            <v>0.7</v>
          </cell>
          <cell r="N316">
            <v>1048.44</v>
          </cell>
          <cell r="O316">
            <v>623</v>
          </cell>
          <cell r="P316">
            <v>546073</v>
          </cell>
          <cell r="Q316">
            <v>5</v>
          </cell>
          <cell r="R316">
            <v>43202</v>
          </cell>
          <cell r="S316">
            <v>0</v>
          </cell>
          <cell r="T316">
            <v>63.6</v>
          </cell>
          <cell r="V316">
            <v>6.0661554309259472E-2</v>
          </cell>
          <cell r="W316" t="str">
            <v/>
          </cell>
          <cell r="X316" t="str">
            <v/>
          </cell>
          <cell r="Y316" t="str">
            <v/>
          </cell>
          <cell r="Z316">
            <v>1048.44</v>
          </cell>
        </row>
        <row r="317">
          <cell r="A317" t="str">
            <v>04-29</v>
          </cell>
          <cell r="B317" t="str">
            <v>Firma</v>
          </cell>
          <cell r="C317" t="str">
            <v xml:space="preserve"> </v>
          </cell>
          <cell r="D317" t="str">
            <v>Daigfuß</v>
          </cell>
          <cell r="E317" t="str">
            <v>Zeppelinstr. 5</v>
          </cell>
          <cell r="F317">
            <v>91074</v>
          </cell>
          <cell r="G317" t="str">
            <v>Herzogenaurach</v>
          </cell>
          <cell r="H317" t="str">
            <v>09132</v>
          </cell>
          <cell r="I317" t="str">
            <v>7877-0 Fax: -11</v>
          </cell>
          <cell r="J317" t="str">
            <v>R</v>
          </cell>
          <cell r="K317">
            <v>0</v>
          </cell>
          <cell r="L317" t="str">
            <v xml:space="preserve"> </v>
          </cell>
          <cell r="M317">
            <v>0.7</v>
          </cell>
          <cell r="N317">
            <v>1088.3900000000001</v>
          </cell>
          <cell r="O317">
            <v>516</v>
          </cell>
          <cell r="P317">
            <v>546263</v>
          </cell>
          <cell r="Q317">
            <v>5</v>
          </cell>
          <cell r="R317">
            <v>43202</v>
          </cell>
          <cell r="S317">
            <v>0</v>
          </cell>
          <cell r="T317">
            <v>66.03</v>
          </cell>
          <cell r="V317">
            <v>6.0667591580223994E-2</v>
          </cell>
          <cell r="W317" t="str">
            <v/>
          </cell>
          <cell r="X317" t="str">
            <v/>
          </cell>
          <cell r="Y317" t="str">
            <v/>
          </cell>
          <cell r="Z317">
            <v>1088.3900000000001</v>
          </cell>
        </row>
        <row r="318">
          <cell r="A318" t="str">
            <v>04-30</v>
          </cell>
          <cell r="B318" t="str">
            <v>Firma</v>
          </cell>
          <cell r="C318" t="str">
            <v xml:space="preserve"> </v>
          </cell>
          <cell r="D318" t="str">
            <v>Daigfuß</v>
          </cell>
          <cell r="E318" t="str">
            <v>Zeppelinstr. 5</v>
          </cell>
          <cell r="F318">
            <v>91074</v>
          </cell>
          <cell r="G318" t="str">
            <v>Herzogenaurach</v>
          </cell>
          <cell r="H318" t="str">
            <v>09132</v>
          </cell>
          <cell r="I318" t="str">
            <v>7877-0 Fax: -11</v>
          </cell>
          <cell r="J318" t="str">
            <v>R</v>
          </cell>
          <cell r="K318">
            <v>0</v>
          </cell>
          <cell r="L318" t="str">
            <v xml:space="preserve"> </v>
          </cell>
          <cell r="M318">
            <v>0.7</v>
          </cell>
          <cell r="N318">
            <v>263.08999999999997</v>
          </cell>
          <cell r="O318">
            <v>624</v>
          </cell>
          <cell r="P318">
            <v>546143</v>
          </cell>
          <cell r="Q318">
            <v>5</v>
          </cell>
          <cell r="R318">
            <v>43202</v>
          </cell>
          <cell r="S318">
            <v>0</v>
          </cell>
          <cell r="T318">
            <v>25.77</v>
          </cell>
          <cell r="V318">
            <v>9.7951271428028439E-2</v>
          </cell>
          <cell r="W318" t="str">
            <v/>
          </cell>
          <cell r="X318" t="str">
            <v/>
          </cell>
          <cell r="Y318" t="str">
            <v/>
          </cell>
          <cell r="Z318">
            <v>263.08999999999997</v>
          </cell>
        </row>
        <row r="319">
          <cell r="A319" t="str">
            <v>04-31</v>
          </cell>
          <cell r="B319" t="str">
            <v>Firma</v>
          </cell>
          <cell r="C319" t="str">
            <v>Bau</v>
          </cell>
          <cell r="D319" t="str">
            <v>Staudinger</v>
          </cell>
          <cell r="E319" t="str">
            <v>Industriestr. 15</v>
          </cell>
          <cell r="F319">
            <v>91593</v>
          </cell>
          <cell r="G319" t="str">
            <v>Burgbernheim</v>
          </cell>
          <cell r="H319" t="str">
            <v>09843</v>
          </cell>
          <cell r="I319" t="str">
            <v>9800-17 Fax: -91Mail: thomas@staudinger-bau.de</v>
          </cell>
          <cell r="J319" t="str">
            <v>R</v>
          </cell>
          <cell r="K319">
            <v>0</v>
          </cell>
          <cell r="L319" t="str">
            <v xml:space="preserve"> </v>
          </cell>
          <cell r="M319">
            <v>0.75</v>
          </cell>
          <cell r="N319">
            <v>1104.9000000000001</v>
          </cell>
          <cell r="O319">
            <v>798</v>
          </cell>
          <cell r="P319">
            <v>545919</v>
          </cell>
          <cell r="Q319">
            <v>10</v>
          </cell>
          <cell r="R319">
            <v>43202</v>
          </cell>
          <cell r="S319">
            <v>0</v>
          </cell>
          <cell r="T319">
            <v>178.48</v>
          </cell>
          <cell r="V319">
            <v>0.16153498054122542</v>
          </cell>
          <cell r="W319" t="str">
            <v/>
          </cell>
          <cell r="X319" t="str">
            <v/>
          </cell>
          <cell r="Y319" t="str">
            <v/>
          </cell>
          <cell r="Z319">
            <v>1104.9000000000001</v>
          </cell>
        </row>
        <row r="320">
          <cell r="A320" t="str">
            <v>04-32</v>
          </cell>
          <cell r="B320" t="str">
            <v>Firma</v>
          </cell>
          <cell r="C320" t="str">
            <v>Bau</v>
          </cell>
          <cell r="D320" t="str">
            <v>Staudinger</v>
          </cell>
          <cell r="E320" t="str">
            <v>Industriestr. 15</v>
          </cell>
          <cell r="F320">
            <v>91593</v>
          </cell>
          <cell r="G320" t="str">
            <v>Burgbernheim</v>
          </cell>
          <cell r="H320" t="str">
            <v>09843</v>
          </cell>
          <cell r="I320" t="str">
            <v>9800-17 Fax: -91Mail: thomas@staudinger-bau.de</v>
          </cell>
          <cell r="J320" t="str">
            <v>R</v>
          </cell>
          <cell r="K320">
            <v>0</v>
          </cell>
          <cell r="L320" t="str">
            <v xml:space="preserve"> </v>
          </cell>
          <cell r="M320">
            <v>0.75</v>
          </cell>
          <cell r="N320">
            <v>1877.49</v>
          </cell>
          <cell r="O320">
            <v>799</v>
          </cell>
          <cell r="P320">
            <v>545930</v>
          </cell>
          <cell r="Q320">
            <v>10</v>
          </cell>
          <cell r="R320">
            <v>43202</v>
          </cell>
          <cell r="S320">
            <v>0</v>
          </cell>
          <cell r="T320">
            <v>250.17</v>
          </cell>
          <cell r="V320">
            <v>0.13324704792036174</v>
          </cell>
          <cell r="W320" t="str">
            <v/>
          </cell>
          <cell r="X320" t="str">
            <v/>
          </cell>
          <cell r="Y320" t="str">
            <v/>
          </cell>
          <cell r="Z320">
            <v>1877.49</v>
          </cell>
        </row>
        <row r="321">
          <cell r="A321" t="str">
            <v>04-33</v>
          </cell>
          <cell r="B321" t="str">
            <v>Firma</v>
          </cell>
          <cell r="C321" t="str">
            <v>Bauunternehmen GmbH &amp; Co. KG</v>
          </cell>
          <cell r="D321" t="str">
            <v>Schwarz</v>
          </cell>
          <cell r="E321" t="str">
            <v>Markgrafenstr. 159a</v>
          </cell>
          <cell r="F321">
            <v>91349</v>
          </cell>
          <cell r="G321" t="str">
            <v>Egloffstein</v>
          </cell>
          <cell r="H321" t="str">
            <v>09197</v>
          </cell>
          <cell r="I321">
            <v>242</v>
          </cell>
          <cell r="J321" t="str">
            <v>R</v>
          </cell>
          <cell r="K321">
            <v>0</v>
          </cell>
          <cell r="L321" t="str">
            <v xml:space="preserve"> </v>
          </cell>
          <cell r="M321">
            <v>0.75</v>
          </cell>
          <cell r="N321">
            <v>51.62</v>
          </cell>
          <cell r="O321">
            <v>790</v>
          </cell>
          <cell r="P321">
            <v>545756</v>
          </cell>
          <cell r="Q321">
            <v>10</v>
          </cell>
          <cell r="R321">
            <v>43202</v>
          </cell>
          <cell r="S321">
            <v>0</v>
          </cell>
          <cell r="T321">
            <v>6.88</v>
          </cell>
          <cell r="V321">
            <v>0.13328167376985664</v>
          </cell>
          <cell r="W321" t="str">
            <v/>
          </cell>
          <cell r="X321" t="str">
            <v/>
          </cell>
          <cell r="Y321" t="str">
            <v/>
          </cell>
          <cell r="Z321">
            <v>51.62</v>
          </cell>
        </row>
        <row r="322">
          <cell r="A322" t="str">
            <v>04-34</v>
          </cell>
          <cell r="B322" t="str">
            <v>Firma</v>
          </cell>
          <cell r="C322" t="str">
            <v>Bauzentrum</v>
          </cell>
          <cell r="D322" t="str">
            <v>Gebhardt GmbH &amp; Co KG.</v>
          </cell>
          <cell r="E322" t="str">
            <v>Schallershoferstr. 88</v>
          </cell>
          <cell r="F322">
            <v>91056</v>
          </cell>
          <cell r="G322" t="str">
            <v>Erlangen</v>
          </cell>
          <cell r="H322" t="str">
            <v>09131</v>
          </cell>
          <cell r="I322" t="str">
            <v>7545-53 Mobil 010/8828657</v>
          </cell>
          <cell r="J322" t="str">
            <v>R</v>
          </cell>
          <cell r="K322">
            <v>0</v>
          </cell>
          <cell r="L322" t="str">
            <v xml:space="preserve"> </v>
          </cell>
          <cell r="M322">
            <v>0.7</v>
          </cell>
          <cell r="N322">
            <v>1756.75</v>
          </cell>
          <cell r="O322">
            <v>619</v>
          </cell>
          <cell r="P322">
            <v>545726</v>
          </cell>
          <cell r="Q322">
            <v>5</v>
          </cell>
          <cell r="R322">
            <v>43202</v>
          </cell>
          <cell r="S322">
            <v>0</v>
          </cell>
          <cell r="T322">
            <v>109.72</v>
          </cell>
          <cell r="V322">
            <v>6.2456240216308523E-2</v>
          </cell>
          <cell r="W322" t="str">
            <v/>
          </cell>
          <cell r="X322" t="str">
            <v/>
          </cell>
          <cell r="Y322" t="str">
            <v/>
          </cell>
          <cell r="Z322">
            <v>1756.75</v>
          </cell>
        </row>
        <row r="323">
          <cell r="A323" t="str">
            <v>04-35</v>
          </cell>
          <cell r="B323" t="str">
            <v>Herrn</v>
          </cell>
          <cell r="C323" t="str">
            <v>Ralf</v>
          </cell>
          <cell r="D323" t="str">
            <v>Soldner</v>
          </cell>
          <cell r="E323" t="str">
            <v>Hirtengasse 2</v>
          </cell>
          <cell r="F323">
            <v>91625</v>
          </cell>
          <cell r="G323" t="str">
            <v>Schnelldorf-Oberampfrach</v>
          </cell>
          <cell r="H323" t="str">
            <v>07950</v>
          </cell>
          <cell r="I323" t="str">
            <v>352331 Fax: 802937 Mail: ralf@soldner.de</v>
          </cell>
          <cell r="J323" t="str">
            <v>R</v>
          </cell>
          <cell r="K323" t="str">
            <v xml:space="preserve"> </v>
          </cell>
          <cell r="L323">
            <v>0</v>
          </cell>
          <cell r="M323">
            <v>0.8</v>
          </cell>
          <cell r="N323">
            <v>5536.26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 t="str">
            <v/>
          </cell>
          <cell r="V323" t="e">
            <v>#VALUE!</v>
          </cell>
          <cell r="W323" t="str">
            <v/>
          </cell>
          <cell r="X323" t="str">
            <v/>
          </cell>
          <cell r="Y323" t="str">
            <v/>
          </cell>
          <cell r="Z323" t="str">
            <v/>
          </cell>
        </row>
        <row r="324">
          <cell r="A324" t="str">
            <v>04-36</v>
          </cell>
          <cell r="B324" t="str">
            <v>Firma</v>
          </cell>
          <cell r="C324">
            <v>0</v>
          </cell>
          <cell r="D324" t="str">
            <v>Baustoff - Union</v>
          </cell>
          <cell r="E324" t="str">
            <v>Nürnberger Str. 50</v>
          </cell>
          <cell r="F324">
            <v>90579</v>
          </cell>
          <cell r="G324" t="str">
            <v>Langenzenn</v>
          </cell>
          <cell r="H324" t="str">
            <v xml:space="preserve"> </v>
          </cell>
          <cell r="I324">
            <v>0</v>
          </cell>
          <cell r="J324" t="str">
            <v>R</v>
          </cell>
          <cell r="K324">
            <v>0</v>
          </cell>
          <cell r="L324" t="str">
            <v xml:space="preserve"> </v>
          </cell>
          <cell r="M324">
            <v>0.7</v>
          </cell>
          <cell r="N324">
            <v>2201.6</v>
          </cell>
          <cell r="O324">
            <v>653</v>
          </cell>
          <cell r="P324">
            <v>547427</v>
          </cell>
          <cell r="Q324">
            <v>5</v>
          </cell>
          <cell r="R324">
            <v>43216</v>
          </cell>
          <cell r="S324" t="str">
            <v>Lenert, Elisabeth Kraus Str. 10, 90574 Roßtal</v>
          </cell>
          <cell r="T324">
            <v>134.99</v>
          </cell>
          <cell r="V324">
            <v>6.1314498546511637E-2</v>
          </cell>
          <cell r="W324" t="str">
            <v/>
          </cell>
          <cell r="X324" t="str">
            <v/>
          </cell>
          <cell r="Y324" t="str">
            <v/>
          </cell>
          <cell r="Z324">
            <v>2201.6</v>
          </cell>
        </row>
        <row r="325">
          <cell r="A325" t="str">
            <v>04-37</v>
          </cell>
          <cell r="B325" t="str">
            <v>Firma</v>
          </cell>
          <cell r="C325" t="str">
            <v>Baudienstleistungen</v>
          </cell>
          <cell r="D325" t="str">
            <v>Blank Walter</v>
          </cell>
          <cell r="E325" t="str">
            <v>Obere Dorfmühle 1</v>
          </cell>
          <cell r="F325">
            <v>97346</v>
          </cell>
          <cell r="G325" t="str">
            <v>Iphofen</v>
          </cell>
          <cell r="H325" t="str">
            <v>09326</v>
          </cell>
          <cell r="I325" t="str">
            <v>1222 Fax: 902125 Mobil: 0151/50 96 76 98</v>
          </cell>
          <cell r="J325" t="str">
            <v>R</v>
          </cell>
          <cell r="K325">
            <v>0</v>
          </cell>
          <cell r="L325" t="str">
            <v xml:space="preserve"> </v>
          </cell>
          <cell r="M325">
            <v>0.8</v>
          </cell>
          <cell r="N325">
            <v>1036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 t="str">
            <v>bekannt</v>
          </cell>
          <cell r="T325" t="str">
            <v/>
          </cell>
          <cell r="V325" t="e">
            <v>#VALUE!</v>
          </cell>
          <cell r="W325" t="str">
            <v/>
          </cell>
          <cell r="X325" t="str">
            <v/>
          </cell>
          <cell r="Y325" t="str">
            <v/>
          </cell>
          <cell r="Z325" t="str">
            <v/>
          </cell>
        </row>
        <row r="326">
          <cell r="A326" t="str">
            <v>04-38</v>
          </cell>
          <cell r="B326" t="str">
            <v>Firma</v>
          </cell>
          <cell r="C326" t="str">
            <v>Thomas Baugeschäft</v>
          </cell>
          <cell r="D326" t="str">
            <v>Bauer</v>
          </cell>
          <cell r="E326" t="str">
            <v>Postbauer Str. 4d</v>
          </cell>
          <cell r="F326">
            <v>90559</v>
          </cell>
          <cell r="G326" t="str">
            <v>Enzelsdorf</v>
          </cell>
          <cell r="H326" t="str">
            <v>09188</v>
          </cell>
          <cell r="I326" t="str">
            <v>903800 Fax: -01</v>
          </cell>
          <cell r="J326" t="str">
            <v>R</v>
          </cell>
          <cell r="K326">
            <v>0</v>
          </cell>
          <cell r="L326" t="str">
            <v xml:space="preserve"> </v>
          </cell>
          <cell r="M326">
            <v>0.75</v>
          </cell>
          <cell r="N326">
            <v>1072.8499999999999</v>
          </cell>
          <cell r="O326">
            <v>655</v>
          </cell>
          <cell r="P326">
            <v>547583</v>
          </cell>
          <cell r="Q326">
            <v>10</v>
          </cell>
          <cell r="R326">
            <v>43216</v>
          </cell>
          <cell r="S326" t="str">
            <v>DEDI, Greaney, Bahnhofstr. 7, 90542 Eckental</v>
          </cell>
          <cell r="T326">
            <v>142.35</v>
          </cell>
          <cell r="V326">
            <v>0.1326839725963555</v>
          </cell>
          <cell r="W326" t="str">
            <v/>
          </cell>
          <cell r="X326" t="str">
            <v/>
          </cell>
          <cell r="Y326" t="str">
            <v/>
          </cell>
          <cell r="Z326">
            <v>1072.8499999999999</v>
          </cell>
        </row>
        <row r="327">
          <cell r="A327" t="str">
            <v>04-39</v>
          </cell>
          <cell r="B327" t="str">
            <v>Firma</v>
          </cell>
          <cell r="C327" t="str">
            <v>GmbH</v>
          </cell>
          <cell r="D327" t="str">
            <v>DOGRA- Bau</v>
          </cell>
          <cell r="E327" t="str">
            <v>Pilatusring 1a</v>
          </cell>
          <cell r="F327">
            <v>91353</v>
          </cell>
          <cell r="G327" t="str">
            <v>Hausen</v>
          </cell>
          <cell r="H327" t="str">
            <v>09191</v>
          </cell>
          <cell r="I327" t="str">
            <v>340749 Mail: infi@dogra-bau.de</v>
          </cell>
          <cell r="J327" t="str">
            <v>R</v>
          </cell>
          <cell r="K327">
            <v>0</v>
          </cell>
          <cell r="L327" t="str">
            <v xml:space="preserve"> </v>
          </cell>
          <cell r="M327">
            <v>0.75</v>
          </cell>
          <cell r="N327">
            <v>870.97</v>
          </cell>
          <cell r="O327">
            <v>657</v>
          </cell>
          <cell r="P327">
            <v>547670</v>
          </cell>
          <cell r="Q327">
            <v>10</v>
          </cell>
          <cell r="R327">
            <v>43216</v>
          </cell>
          <cell r="S327" t="str">
            <v>U²BauPlan_Schmidgen, Weingarten 46, 91330 Eggolsheim</v>
          </cell>
          <cell r="T327">
            <v>115.22</v>
          </cell>
          <cell r="V327">
            <v>0.13228928665740497</v>
          </cell>
          <cell r="W327" t="str">
            <v/>
          </cell>
          <cell r="X327" t="str">
            <v/>
          </cell>
          <cell r="Y327" t="str">
            <v/>
          </cell>
          <cell r="Z327">
            <v>870.97</v>
          </cell>
        </row>
        <row r="328">
          <cell r="A328" t="str">
            <v>04-40</v>
          </cell>
          <cell r="B328" t="str">
            <v>Firma</v>
          </cell>
          <cell r="C328" t="str">
            <v>Bau GmbH</v>
          </cell>
          <cell r="D328" t="str">
            <v>Weber</v>
          </cell>
          <cell r="E328" t="str">
            <v>Bruckwiesenstr. 5</v>
          </cell>
          <cell r="F328">
            <v>91220</v>
          </cell>
          <cell r="G328" t="str">
            <v>Schnaittach</v>
          </cell>
          <cell r="H328" t="str">
            <v>09153</v>
          </cell>
          <cell r="I328" t="str">
            <v>98102 Fax: 7391</v>
          </cell>
          <cell r="J328" t="str">
            <v>R</v>
          </cell>
          <cell r="K328">
            <v>0</v>
          </cell>
          <cell r="L328" t="str">
            <v xml:space="preserve"> </v>
          </cell>
          <cell r="M328">
            <v>0.75</v>
          </cell>
          <cell r="N328">
            <v>496.42</v>
          </cell>
          <cell r="O328">
            <v>799.7</v>
          </cell>
          <cell r="P328">
            <v>547800</v>
          </cell>
          <cell r="Q328">
            <v>10</v>
          </cell>
          <cell r="R328">
            <v>43244</v>
          </cell>
          <cell r="S328" t="str">
            <v>Haidweg 19, 91233 Neunkirchen am Sand -DG-</v>
          </cell>
          <cell r="T328">
            <v>65.650000000000006</v>
          </cell>
          <cell r="V328">
            <v>0.1322468877160469</v>
          </cell>
          <cell r="W328" t="str">
            <v/>
          </cell>
          <cell r="X328" t="str">
            <v/>
          </cell>
          <cell r="Y328" t="str">
            <v/>
          </cell>
          <cell r="Z328">
            <v>496.42</v>
          </cell>
        </row>
        <row r="329">
          <cell r="A329" t="str">
            <v>04-41</v>
          </cell>
          <cell r="B329" t="str">
            <v>Achitekten</v>
          </cell>
          <cell r="C329" t="str">
            <v xml:space="preserve"> </v>
          </cell>
          <cell r="D329" t="str">
            <v>Appeltauer + Brandl</v>
          </cell>
          <cell r="E329" t="str">
            <v>Höllgasse 3</v>
          </cell>
          <cell r="F329">
            <v>91126</v>
          </cell>
          <cell r="G329" t="str">
            <v>Schwabach</v>
          </cell>
          <cell r="H329" t="str">
            <v>09122</v>
          </cell>
          <cell r="I329">
            <v>83200</v>
          </cell>
          <cell r="J329" t="str">
            <v>R</v>
          </cell>
          <cell r="K329">
            <v>0</v>
          </cell>
          <cell r="L329" t="str">
            <v xml:space="preserve"> </v>
          </cell>
          <cell r="M329">
            <v>0.8</v>
          </cell>
          <cell r="N329">
            <v>1161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 t="str">
            <v>Häring, Gloxinienstr. 9, Nbg. -Eibach</v>
          </cell>
          <cell r="T329" t="str">
            <v/>
          </cell>
          <cell r="V329" t="e">
            <v>#VALUE!</v>
          </cell>
          <cell r="W329" t="str">
            <v/>
          </cell>
          <cell r="X329" t="str">
            <v/>
          </cell>
          <cell r="Y329" t="str">
            <v/>
          </cell>
          <cell r="Z329" t="str">
            <v/>
          </cell>
        </row>
        <row r="330">
          <cell r="A330" t="str">
            <v>04-42</v>
          </cell>
          <cell r="B330" t="str">
            <v>Firma</v>
          </cell>
          <cell r="C330" t="str">
            <v>Bauunternehmen</v>
          </cell>
          <cell r="D330" t="str">
            <v>Wiemann GmbH</v>
          </cell>
          <cell r="E330" t="str">
            <v>Lerchenfeld 21</v>
          </cell>
          <cell r="F330">
            <v>91459</v>
          </cell>
          <cell r="G330" t="str">
            <v>Markt Erlbach</v>
          </cell>
          <cell r="H330" t="str">
            <v>09106</v>
          </cell>
          <cell r="I330" t="str">
            <v>926231 Fax: 926401</v>
          </cell>
          <cell r="J330" t="str">
            <v>R</v>
          </cell>
          <cell r="K330">
            <v>0</v>
          </cell>
          <cell r="L330" t="str">
            <v xml:space="preserve"> </v>
          </cell>
          <cell r="M330">
            <v>0.75</v>
          </cell>
          <cell r="N330">
            <v>874.82</v>
          </cell>
          <cell r="O330">
            <v>799.8</v>
          </cell>
          <cell r="P330">
            <v>546854</v>
          </cell>
          <cell r="Q330">
            <v>10</v>
          </cell>
          <cell r="R330">
            <v>43209</v>
          </cell>
          <cell r="S330">
            <v>0</v>
          </cell>
          <cell r="T330">
            <v>116.06</v>
          </cell>
          <cell r="V330">
            <v>0.13266729155712031</v>
          </cell>
          <cell r="W330" t="str">
            <v/>
          </cell>
          <cell r="X330" t="str">
            <v/>
          </cell>
          <cell r="Y330" t="str">
            <v/>
          </cell>
          <cell r="Z330">
            <v>874.82</v>
          </cell>
        </row>
        <row r="331">
          <cell r="A331" t="str">
            <v>04-43</v>
          </cell>
          <cell r="B331" t="str">
            <v>Firma</v>
          </cell>
          <cell r="C331" t="str">
            <v>Baugeschäft</v>
          </cell>
          <cell r="D331" t="str">
            <v>Wieser Christian</v>
          </cell>
          <cell r="E331" t="str">
            <v>Langer Oberfeldweg 25</v>
          </cell>
          <cell r="F331">
            <v>85051</v>
          </cell>
          <cell r="G331" t="str">
            <v>Ingolstadt</v>
          </cell>
          <cell r="H331" t="str">
            <v xml:space="preserve"> </v>
          </cell>
          <cell r="I331" t="str">
            <v xml:space="preserve"> </v>
          </cell>
          <cell r="J331" t="str">
            <v>R</v>
          </cell>
          <cell r="K331">
            <v>0</v>
          </cell>
          <cell r="L331" t="str">
            <v xml:space="preserve"> </v>
          </cell>
          <cell r="M331">
            <v>0.75</v>
          </cell>
          <cell r="N331">
            <v>2159.0500000000002</v>
          </cell>
          <cell r="O331">
            <v>563</v>
          </cell>
          <cell r="P331">
            <v>546586</v>
          </cell>
          <cell r="Q331">
            <v>10</v>
          </cell>
          <cell r="R331">
            <v>43209</v>
          </cell>
          <cell r="S331">
            <v>0</v>
          </cell>
          <cell r="T331">
            <v>287.06</v>
          </cell>
          <cell r="V331">
            <v>0.13295662444130518</v>
          </cell>
          <cell r="W331" t="str">
            <v/>
          </cell>
          <cell r="X331" t="str">
            <v/>
          </cell>
          <cell r="Y331" t="str">
            <v/>
          </cell>
          <cell r="Z331">
            <v>2159.0500000000002</v>
          </cell>
        </row>
        <row r="332">
          <cell r="A332" t="str">
            <v>04-44</v>
          </cell>
          <cell r="B332" t="str">
            <v>Firma</v>
          </cell>
          <cell r="C332" t="str">
            <v>Baugeschäft</v>
          </cell>
          <cell r="D332" t="str">
            <v>Wieser Christian</v>
          </cell>
          <cell r="E332" t="str">
            <v>Langer Oberfeldweg 25</v>
          </cell>
          <cell r="F332">
            <v>85051</v>
          </cell>
          <cell r="G332" t="str">
            <v>Ingolstadt</v>
          </cell>
          <cell r="H332" t="str">
            <v xml:space="preserve"> </v>
          </cell>
          <cell r="I332" t="str">
            <v xml:space="preserve"> </v>
          </cell>
          <cell r="J332" t="str">
            <v>R</v>
          </cell>
          <cell r="K332">
            <v>0</v>
          </cell>
          <cell r="L332" t="str">
            <v xml:space="preserve"> </v>
          </cell>
          <cell r="M332">
            <v>0.75</v>
          </cell>
          <cell r="N332">
            <v>1678.53</v>
          </cell>
          <cell r="O332">
            <v>0</v>
          </cell>
          <cell r="P332">
            <v>546586</v>
          </cell>
          <cell r="Q332">
            <v>10</v>
          </cell>
          <cell r="R332">
            <v>43209</v>
          </cell>
          <cell r="S332">
            <v>0</v>
          </cell>
          <cell r="T332">
            <v>167.85299999999998</v>
          </cell>
          <cell r="V332">
            <v>9.9999999999999992E-2</v>
          </cell>
          <cell r="W332" t="str">
            <v/>
          </cell>
          <cell r="X332" t="str">
            <v/>
          </cell>
          <cell r="Y332" t="str">
            <v/>
          </cell>
          <cell r="Z332">
            <v>1678.53</v>
          </cell>
        </row>
        <row r="333">
          <cell r="A333" t="str">
            <v>04-45</v>
          </cell>
          <cell r="B333" t="str">
            <v>Firma</v>
          </cell>
          <cell r="C333" t="str">
            <v>Bauunternehmen GmbH &amp; Co. KG</v>
          </cell>
          <cell r="D333" t="str">
            <v>Schwarz</v>
          </cell>
          <cell r="E333" t="str">
            <v>Markgrafenstr. 159a</v>
          </cell>
          <cell r="F333">
            <v>91349</v>
          </cell>
          <cell r="G333" t="str">
            <v>Egloffstein</v>
          </cell>
          <cell r="H333" t="str">
            <v>09197</v>
          </cell>
          <cell r="I333">
            <v>242</v>
          </cell>
          <cell r="J333" t="str">
            <v>R</v>
          </cell>
          <cell r="K333">
            <v>0</v>
          </cell>
          <cell r="L333" t="str">
            <v xml:space="preserve"> </v>
          </cell>
          <cell r="M333">
            <v>0.75</v>
          </cell>
          <cell r="N333">
            <v>867.91</v>
          </cell>
          <cell r="O333">
            <v>565</v>
          </cell>
          <cell r="P333">
            <v>546422</v>
          </cell>
          <cell r="Q333">
            <v>10</v>
          </cell>
          <cell r="R333">
            <v>43209</v>
          </cell>
          <cell r="S333">
            <v>0</v>
          </cell>
          <cell r="T333">
            <v>114.98</v>
          </cell>
          <cell r="V333">
            <v>0.13247917410791443</v>
          </cell>
          <cell r="W333" t="str">
            <v/>
          </cell>
          <cell r="X333" t="str">
            <v/>
          </cell>
          <cell r="Y333" t="str">
            <v/>
          </cell>
          <cell r="Z333">
            <v>867.91</v>
          </cell>
        </row>
        <row r="334">
          <cell r="A334" t="str">
            <v>04-46</v>
          </cell>
          <cell r="B334" t="str">
            <v>Firma</v>
          </cell>
          <cell r="C334" t="str">
            <v>Bauunternehmen</v>
          </cell>
          <cell r="D334" t="str">
            <v>Schubart GmbH</v>
          </cell>
          <cell r="E334" t="str">
            <v>Neuherberg 30</v>
          </cell>
          <cell r="F334">
            <v>91465</v>
          </cell>
          <cell r="G334" t="str">
            <v>Ergersheim</v>
          </cell>
          <cell r="H334" t="str">
            <v>09847</v>
          </cell>
          <cell r="I334" t="str">
            <v>9710-0 Fax: -97</v>
          </cell>
          <cell r="J334" t="str">
            <v>R</v>
          </cell>
          <cell r="K334">
            <v>0</v>
          </cell>
          <cell r="L334" t="str">
            <v xml:space="preserve"> </v>
          </cell>
          <cell r="M334">
            <v>0.7</v>
          </cell>
          <cell r="N334">
            <v>363.29</v>
          </cell>
          <cell r="O334">
            <v>796</v>
          </cell>
          <cell r="P334">
            <v>546646</v>
          </cell>
          <cell r="Q334">
            <v>5</v>
          </cell>
          <cell r="R334">
            <v>43209</v>
          </cell>
          <cell r="S334">
            <v>0</v>
          </cell>
          <cell r="T334">
            <v>21.92</v>
          </cell>
          <cell r="V334">
            <v>6.0337471441548073E-2</v>
          </cell>
          <cell r="W334" t="str">
            <v/>
          </cell>
          <cell r="X334" t="str">
            <v/>
          </cell>
          <cell r="Y334" t="str">
            <v/>
          </cell>
          <cell r="Z334">
            <v>363.29</v>
          </cell>
        </row>
        <row r="335">
          <cell r="A335" t="str">
            <v>04-47</v>
          </cell>
          <cell r="B335" t="str">
            <v>Firma</v>
          </cell>
          <cell r="C335" t="str">
            <v>Wohn- und Gewerbebau</v>
          </cell>
          <cell r="D335" t="str">
            <v>Sammet GmbH</v>
          </cell>
          <cell r="E335" t="str">
            <v>Finkenschlag 23</v>
          </cell>
          <cell r="F335">
            <v>90579</v>
          </cell>
          <cell r="G335" t="str">
            <v>Langenzenn</v>
          </cell>
          <cell r="H335" t="str">
            <v>09101</v>
          </cell>
          <cell r="I335">
            <v>1007</v>
          </cell>
          <cell r="J335" t="str">
            <v>R</v>
          </cell>
          <cell r="K335">
            <v>0</v>
          </cell>
          <cell r="L335" t="str">
            <v xml:space="preserve"> </v>
          </cell>
          <cell r="M335">
            <v>0.75</v>
          </cell>
          <cell r="N335">
            <v>921.88</v>
          </cell>
          <cell r="O335">
            <v>783</v>
          </cell>
          <cell r="P335">
            <v>546057</v>
          </cell>
          <cell r="Q335">
            <v>10</v>
          </cell>
          <cell r="R335">
            <v>43209</v>
          </cell>
          <cell r="S335">
            <v>0</v>
          </cell>
          <cell r="T335">
            <v>122.01</v>
          </cell>
          <cell r="V335">
            <v>0.13234911268277869</v>
          </cell>
          <cell r="W335" t="str">
            <v/>
          </cell>
          <cell r="X335" t="str">
            <v/>
          </cell>
          <cell r="Y335" t="str">
            <v/>
          </cell>
          <cell r="Z335">
            <v>921.88</v>
          </cell>
        </row>
        <row r="336">
          <cell r="A336" t="str">
            <v>04-48</v>
          </cell>
          <cell r="B336" t="str">
            <v>Firma</v>
          </cell>
          <cell r="C336" t="str">
            <v>Bauunternehmen</v>
          </cell>
          <cell r="D336" t="str">
            <v>Gruber</v>
          </cell>
          <cell r="E336" t="str">
            <v>Bahnhofstr. 9</v>
          </cell>
          <cell r="F336">
            <v>86681</v>
          </cell>
          <cell r="G336" t="str">
            <v>Fünfstetten</v>
          </cell>
          <cell r="H336" t="str">
            <v>09091</v>
          </cell>
          <cell r="I336" t="str">
            <v>449 Fax: 3959 Mobil: 0171/33 49 537</v>
          </cell>
          <cell r="J336" t="str">
            <v>R</v>
          </cell>
          <cell r="K336">
            <v>0</v>
          </cell>
          <cell r="L336" t="str">
            <v xml:space="preserve"> </v>
          </cell>
          <cell r="M336">
            <v>0.75</v>
          </cell>
          <cell r="N336">
            <v>1025.3</v>
          </cell>
          <cell r="O336">
            <v>629</v>
          </cell>
          <cell r="P336">
            <v>546371</v>
          </cell>
          <cell r="Q336">
            <v>10</v>
          </cell>
          <cell r="R336">
            <v>43209</v>
          </cell>
          <cell r="S336">
            <v>0</v>
          </cell>
          <cell r="T336">
            <v>135.69999999999999</v>
          </cell>
          <cell r="V336">
            <v>0.13235150687603628</v>
          </cell>
          <cell r="W336" t="str">
            <v/>
          </cell>
          <cell r="X336" t="str">
            <v/>
          </cell>
          <cell r="Y336" t="str">
            <v/>
          </cell>
          <cell r="Z336">
            <v>1025.3</v>
          </cell>
        </row>
        <row r="337">
          <cell r="A337" t="str">
            <v>04-50</v>
          </cell>
          <cell r="B337" t="str">
            <v>Firma</v>
          </cell>
          <cell r="C337" t="str">
            <v>Wohnbau</v>
          </cell>
          <cell r="D337" t="str">
            <v>Ernsberger GmbH</v>
          </cell>
          <cell r="E337" t="str">
            <v>Im Gewerbepark 6</v>
          </cell>
          <cell r="F337">
            <v>92331</v>
          </cell>
          <cell r="G337" t="str">
            <v>Parsberg</v>
          </cell>
          <cell r="I337">
            <v>0</v>
          </cell>
          <cell r="J337" t="str">
            <v>R</v>
          </cell>
          <cell r="K337">
            <v>0</v>
          </cell>
          <cell r="L337" t="str">
            <v xml:space="preserve"> </v>
          </cell>
          <cell r="M337">
            <v>0.75</v>
          </cell>
          <cell r="N337">
            <v>1430.16</v>
          </cell>
          <cell r="O337">
            <v>631</v>
          </cell>
          <cell r="P337">
            <v>546474</v>
          </cell>
          <cell r="Q337">
            <v>10</v>
          </cell>
          <cell r="R337">
            <v>43209</v>
          </cell>
          <cell r="S337">
            <v>0</v>
          </cell>
          <cell r="T337">
            <v>162.4</v>
          </cell>
          <cell r="V337">
            <v>0.11355372825418135</v>
          </cell>
          <cell r="W337" t="str">
            <v/>
          </cell>
          <cell r="X337" t="str">
            <v/>
          </cell>
          <cell r="Y337" t="str">
            <v/>
          </cell>
          <cell r="Z337">
            <v>1430.16</v>
          </cell>
        </row>
        <row r="338">
          <cell r="A338" t="str">
            <v>04-51</v>
          </cell>
          <cell r="B338" t="str">
            <v>Firma</v>
          </cell>
          <cell r="C338" t="str">
            <v>Wohnbau</v>
          </cell>
          <cell r="D338" t="str">
            <v>Ernsberger GmbH</v>
          </cell>
          <cell r="E338" t="str">
            <v>Im Gewerbepark 6</v>
          </cell>
          <cell r="F338">
            <v>92331</v>
          </cell>
          <cell r="G338" t="str">
            <v>Parsberg</v>
          </cell>
          <cell r="I338">
            <v>0</v>
          </cell>
          <cell r="J338" t="str">
            <v>R</v>
          </cell>
          <cell r="K338">
            <v>0</v>
          </cell>
          <cell r="L338" t="str">
            <v xml:space="preserve"> </v>
          </cell>
          <cell r="M338">
            <v>0.75</v>
          </cell>
          <cell r="N338">
            <v>2680.78</v>
          </cell>
          <cell r="O338">
            <v>632</v>
          </cell>
          <cell r="P338">
            <v>546478</v>
          </cell>
          <cell r="Q338">
            <v>10</v>
          </cell>
          <cell r="R338">
            <v>43209</v>
          </cell>
          <cell r="S338">
            <v>0</v>
          </cell>
          <cell r="T338">
            <v>306.08</v>
          </cell>
          <cell r="V338">
            <v>0.1141757249755668</v>
          </cell>
          <cell r="W338" t="str">
            <v/>
          </cell>
          <cell r="X338" t="str">
            <v/>
          </cell>
          <cell r="Y338" t="str">
            <v/>
          </cell>
          <cell r="Z338">
            <v>2680.78</v>
          </cell>
        </row>
        <row r="339">
          <cell r="A339" t="str">
            <v>04-52</v>
          </cell>
          <cell r="B339" t="str">
            <v>Firma</v>
          </cell>
          <cell r="C339" t="str">
            <v>Hans</v>
          </cell>
          <cell r="D339" t="str">
            <v>Bürkel Bauunternehmen GmbH</v>
          </cell>
          <cell r="E339" t="str">
            <v>Frankendorf 2</v>
          </cell>
          <cell r="F339">
            <v>91629</v>
          </cell>
          <cell r="G339" t="str">
            <v>Weihenzell</v>
          </cell>
          <cell r="H339" t="str">
            <v>09802</v>
          </cell>
          <cell r="I339">
            <v>265</v>
          </cell>
          <cell r="J339" t="str">
            <v>R</v>
          </cell>
          <cell r="K339">
            <v>0</v>
          </cell>
          <cell r="L339" t="str">
            <v xml:space="preserve"> </v>
          </cell>
          <cell r="M339">
            <v>0.75</v>
          </cell>
          <cell r="N339">
            <v>68.430000000000007</v>
          </cell>
          <cell r="O339">
            <v>740</v>
          </cell>
          <cell r="P339">
            <v>547015</v>
          </cell>
          <cell r="Q339">
            <v>10</v>
          </cell>
          <cell r="R339">
            <v>43209</v>
          </cell>
          <cell r="S339">
            <v>0</v>
          </cell>
          <cell r="T339">
            <v>9.07</v>
          </cell>
          <cell r="V339">
            <v>0.13254420575770859</v>
          </cell>
          <cell r="W339" t="str">
            <v/>
          </cell>
          <cell r="X339" t="str">
            <v/>
          </cell>
          <cell r="Y339" t="str">
            <v/>
          </cell>
          <cell r="Z339">
            <v>68.430000000000007</v>
          </cell>
        </row>
        <row r="340">
          <cell r="A340" t="str">
            <v>04-53</v>
          </cell>
          <cell r="B340" t="str">
            <v>Firma</v>
          </cell>
          <cell r="C340" t="str">
            <v>Baustoffe</v>
          </cell>
          <cell r="D340" t="str">
            <v>Seeger</v>
          </cell>
          <cell r="E340" t="str">
            <v>Waldstr. 11</v>
          </cell>
          <cell r="F340">
            <v>96132</v>
          </cell>
          <cell r="G340" t="str">
            <v>Aschbach</v>
          </cell>
          <cell r="H340" t="str">
            <v>09555</v>
          </cell>
          <cell r="I340">
            <v>92200</v>
          </cell>
          <cell r="J340" t="str">
            <v>R</v>
          </cell>
          <cell r="K340">
            <v>0</v>
          </cell>
          <cell r="L340" t="str">
            <v xml:space="preserve"> </v>
          </cell>
          <cell r="M340">
            <v>0.75</v>
          </cell>
          <cell r="N340">
            <v>1193.96</v>
          </cell>
          <cell r="O340">
            <v>784</v>
          </cell>
          <cell r="P340">
            <v>547013</v>
          </cell>
          <cell r="Q340">
            <v>10</v>
          </cell>
          <cell r="R340">
            <v>43214</v>
          </cell>
          <cell r="S340">
            <v>0</v>
          </cell>
          <cell r="T340">
            <v>134.13999999999999</v>
          </cell>
          <cell r="V340">
            <v>0.11234882240611074</v>
          </cell>
          <cell r="W340" t="str">
            <v/>
          </cell>
          <cell r="X340" t="str">
            <v/>
          </cell>
          <cell r="Y340" t="str">
            <v/>
          </cell>
          <cell r="Z340">
            <v>1193.96</v>
          </cell>
        </row>
        <row r="341">
          <cell r="A341" t="str">
            <v>04-54</v>
          </cell>
          <cell r="B341" t="str">
            <v>Firma</v>
          </cell>
          <cell r="C341" t="str">
            <v>Georg</v>
          </cell>
          <cell r="D341" t="str">
            <v>Gerhäuser Hoch- und Tiefbau GmbH</v>
          </cell>
          <cell r="E341" t="str">
            <v>Ipsheimer Str. 6</v>
          </cell>
          <cell r="F341">
            <v>91438</v>
          </cell>
          <cell r="G341" t="str">
            <v>Bad Windsheim</v>
          </cell>
          <cell r="H341" t="str">
            <v>09841</v>
          </cell>
          <cell r="I341" t="str">
            <v>6650-0</v>
          </cell>
          <cell r="J341" t="str">
            <v>R</v>
          </cell>
          <cell r="K341">
            <v>0</v>
          </cell>
          <cell r="L341" t="str">
            <v xml:space="preserve"> </v>
          </cell>
          <cell r="M341">
            <v>0.75</v>
          </cell>
          <cell r="N341">
            <v>93.43</v>
          </cell>
          <cell r="O341">
            <v>651</v>
          </cell>
          <cell r="P341">
            <v>547244</v>
          </cell>
          <cell r="Q341">
            <v>10</v>
          </cell>
          <cell r="R341">
            <v>43214</v>
          </cell>
          <cell r="S341" t="str">
            <v>RH Stein Nr.01, 90547 Stein OG + DG (Zufahrt über Gerstenstr) Nachbestellung</v>
          </cell>
          <cell r="T341">
            <v>12.41</v>
          </cell>
          <cell r="V341">
            <v>0.13282671518784114</v>
          </cell>
          <cell r="W341" t="str">
            <v/>
          </cell>
          <cell r="X341" t="str">
            <v/>
          </cell>
          <cell r="Y341" t="str">
            <v/>
          </cell>
          <cell r="Z341">
            <v>93.43</v>
          </cell>
        </row>
        <row r="342">
          <cell r="A342" t="str">
            <v>04-55</v>
          </cell>
          <cell r="B342" t="str">
            <v>Firma</v>
          </cell>
          <cell r="C342" t="str">
            <v xml:space="preserve"> </v>
          </cell>
          <cell r="D342" t="str">
            <v>Beil GmbH &amp; Co. KG</v>
          </cell>
          <cell r="E342" t="str">
            <v>Chemnitzer Str. 21</v>
          </cell>
          <cell r="F342">
            <v>91564</v>
          </cell>
          <cell r="G342" t="str">
            <v>Neuendettelsau</v>
          </cell>
          <cell r="H342" t="str">
            <v>09874</v>
          </cell>
          <cell r="I342" t="str">
            <v>6806-0 Fax: -66</v>
          </cell>
          <cell r="J342" t="str">
            <v>R</v>
          </cell>
          <cell r="K342">
            <v>0</v>
          </cell>
          <cell r="L342" t="str">
            <v xml:space="preserve"> </v>
          </cell>
          <cell r="M342">
            <v>0.75</v>
          </cell>
          <cell r="N342">
            <v>1348.86</v>
          </cell>
          <cell r="O342">
            <v>621</v>
          </cell>
          <cell r="P342">
            <v>545912</v>
          </cell>
          <cell r="Q342">
            <v>10</v>
          </cell>
          <cell r="R342">
            <v>43216</v>
          </cell>
          <cell r="S342">
            <v>0</v>
          </cell>
          <cell r="T342">
            <v>126.85</v>
          </cell>
          <cell r="V342">
            <v>9.4042376525362154E-2</v>
          </cell>
          <cell r="W342" t="str">
            <v/>
          </cell>
          <cell r="X342" t="str">
            <v/>
          </cell>
          <cell r="Y342" t="str">
            <v/>
          </cell>
          <cell r="Z342">
            <v>1348.86</v>
          </cell>
        </row>
        <row r="343">
          <cell r="A343" t="str">
            <v>04-56</v>
          </cell>
          <cell r="B343" t="str">
            <v>Firma</v>
          </cell>
          <cell r="C343" t="str">
            <v xml:space="preserve"> </v>
          </cell>
          <cell r="D343" t="str">
            <v xml:space="preserve">A &amp; S Bau GmbH </v>
          </cell>
          <cell r="E343" t="str">
            <v>Hauptstr. 2a</v>
          </cell>
          <cell r="F343">
            <v>91632</v>
          </cell>
          <cell r="G343" t="str">
            <v>Wieseth</v>
          </cell>
          <cell r="H343" t="str">
            <v>09822</v>
          </cell>
          <cell r="I343">
            <v>609970</v>
          </cell>
          <cell r="J343" t="str">
            <v>R</v>
          </cell>
          <cell r="K343">
            <v>0</v>
          </cell>
          <cell r="L343" t="str">
            <v xml:space="preserve"> </v>
          </cell>
          <cell r="M343">
            <v>0.75</v>
          </cell>
          <cell r="N343">
            <v>1609.93</v>
          </cell>
          <cell r="O343">
            <v>656</v>
          </cell>
          <cell r="P343">
            <v>547601</v>
          </cell>
          <cell r="Q343">
            <v>10</v>
          </cell>
          <cell r="R343">
            <v>43216</v>
          </cell>
          <cell r="S343">
            <v>0</v>
          </cell>
          <cell r="T343">
            <v>213.56</v>
          </cell>
          <cell r="V343">
            <v>0.13265173019944967</v>
          </cell>
          <cell r="W343" t="str">
            <v/>
          </cell>
          <cell r="X343" t="str">
            <v/>
          </cell>
          <cell r="Y343" t="str">
            <v/>
          </cell>
          <cell r="Z343">
            <v>1609.93</v>
          </cell>
        </row>
        <row r="344">
          <cell r="A344" t="str">
            <v>04-57</v>
          </cell>
          <cell r="B344" t="str">
            <v>Firma</v>
          </cell>
          <cell r="C344" t="str">
            <v>Massivbau</v>
          </cell>
          <cell r="D344" t="str">
            <v>KDM GmbH &amp; Co. KG</v>
          </cell>
          <cell r="E344" t="str">
            <v>Fohlenhof 6</v>
          </cell>
          <cell r="F344">
            <v>91575</v>
          </cell>
          <cell r="G344" t="str">
            <v>Windsbach</v>
          </cell>
          <cell r="H344" t="str">
            <v>09871</v>
          </cell>
          <cell r="I344" t="str">
            <v>656250 Fax: 656251 Mobil: 0151/12585544 Mail: kdm.massivbau@vr-web.de</v>
          </cell>
          <cell r="J344" t="str">
            <v>R</v>
          </cell>
          <cell r="K344">
            <v>0</v>
          </cell>
          <cell r="L344" t="str">
            <v xml:space="preserve"> </v>
          </cell>
          <cell r="M344">
            <v>0.75</v>
          </cell>
          <cell r="N344">
            <v>1040.81</v>
          </cell>
          <cell r="O344">
            <v>775</v>
          </cell>
          <cell r="P344">
            <v>545423</v>
          </cell>
          <cell r="Q344">
            <v>10</v>
          </cell>
          <cell r="R344">
            <v>43216</v>
          </cell>
          <cell r="S344">
            <v>0</v>
          </cell>
          <cell r="T344">
            <v>138.55000000000001</v>
          </cell>
          <cell r="V344">
            <v>0.13311747581210789</v>
          </cell>
          <cell r="W344" t="str">
            <v/>
          </cell>
          <cell r="X344" t="str">
            <v/>
          </cell>
          <cell r="Y344" t="str">
            <v/>
          </cell>
          <cell r="Z344">
            <v>1040.81</v>
          </cell>
        </row>
        <row r="345">
          <cell r="A345" t="str">
            <v>04-58</v>
          </cell>
          <cell r="B345" t="str">
            <v>Firma</v>
          </cell>
          <cell r="C345" t="str">
            <v>GmbH</v>
          </cell>
          <cell r="D345" t="str">
            <v>Baustoff - Union</v>
          </cell>
          <cell r="E345" t="str">
            <v>Arthur-Aurnhammer Str. 3</v>
          </cell>
          <cell r="F345">
            <v>91781</v>
          </cell>
          <cell r="G345" t="str">
            <v>Weißenburg</v>
          </cell>
          <cell r="H345" t="str">
            <v xml:space="preserve"> </v>
          </cell>
          <cell r="I345" t="str">
            <v xml:space="preserve"> </v>
          </cell>
          <cell r="J345" t="str">
            <v>R</v>
          </cell>
          <cell r="K345">
            <v>0</v>
          </cell>
          <cell r="L345" t="str">
            <v xml:space="preserve"> </v>
          </cell>
          <cell r="M345">
            <v>0.7</v>
          </cell>
          <cell r="N345">
            <v>1146.28</v>
          </cell>
          <cell r="O345">
            <v>720</v>
          </cell>
          <cell r="P345">
            <v>546988</v>
          </cell>
          <cell r="Q345">
            <v>5</v>
          </cell>
          <cell r="R345">
            <v>43214</v>
          </cell>
          <cell r="S345">
            <v>0</v>
          </cell>
          <cell r="T345">
            <v>69.819999999999993</v>
          </cell>
          <cell r="V345">
            <v>6.0910074327389464E-2</v>
          </cell>
          <cell r="W345" t="str">
            <v/>
          </cell>
          <cell r="X345" t="str">
            <v/>
          </cell>
          <cell r="Y345" t="str">
            <v/>
          </cell>
          <cell r="Z345">
            <v>1146.28</v>
          </cell>
        </row>
        <row r="346">
          <cell r="A346" t="str">
            <v>04-59</v>
          </cell>
          <cell r="B346" t="str">
            <v>Firma</v>
          </cell>
          <cell r="C346" t="str">
            <v>Baustoffe</v>
          </cell>
          <cell r="D346" t="str">
            <v>BayWa AG</v>
          </cell>
          <cell r="E346" t="str">
            <v>Postfach 81 01 06</v>
          </cell>
          <cell r="F346">
            <v>81901</v>
          </cell>
          <cell r="G346" t="str">
            <v>München</v>
          </cell>
          <cell r="H346" t="str">
            <v xml:space="preserve"> </v>
          </cell>
          <cell r="I346" t="str">
            <v xml:space="preserve"> </v>
          </cell>
          <cell r="J346" t="str">
            <v>R</v>
          </cell>
          <cell r="K346">
            <v>0</v>
          </cell>
          <cell r="L346" t="str">
            <v xml:space="preserve"> </v>
          </cell>
          <cell r="M346">
            <v>0.7</v>
          </cell>
          <cell r="N346">
            <v>1615.02</v>
          </cell>
          <cell r="O346">
            <v>733</v>
          </cell>
          <cell r="P346">
            <v>547284</v>
          </cell>
          <cell r="Q346">
            <v>5</v>
          </cell>
          <cell r="R346">
            <v>43216</v>
          </cell>
          <cell r="S346">
            <v>0</v>
          </cell>
          <cell r="T346">
            <v>99</v>
          </cell>
          <cell r="V346">
            <v>6.1299550469963222E-2</v>
          </cell>
          <cell r="W346" t="str">
            <v/>
          </cell>
          <cell r="X346" t="str">
            <v/>
          </cell>
          <cell r="Y346" t="str">
            <v/>
          </cell>
          <cell r="Z346">
            <v>1615.02</v>
          </cell>
        </row>
        <row r="347">
          <cell r="A347" t="str">
            <v>04-60</v>
          </cell>
          <cell r="B347" t="str">
            <v>Firma</v>
          </cell>
          <cell r="C347" t="str">
            <v xml:space="preserve"> </v>
          </cell>
          <cell r="D347" t="str">
            <v>Daigfuß</v>
          </cell>
          <cell r="E347" t="str">
            <v>Zeppelinstr. 5</v>
          </cell>
          <cell r="F347">
            <v>91074</v>
          </cell>
          <cell r="G347" t="str">
            <v>Herzogenaurach</v>
          </cell>
          <cell r="H347" t="str">
            <v>09132</v>
          </cell>
          <cell r="I347" t="str">
            <v>7877-0 Fax: -11</v>
          </cell>
          <cell r="J347" t="str">
            <v>R</v>
          </cell>
          <cell r="K347">
            <v>0</v>
          </cell>
          <cell r="L347" t="str">
            <v xml:space="preserve"> </v>
          </cell>
          <cell r="M347">
            <v>0.7</v>
          </cell>
          <cell r="N347">
            <v>1691.25</v>
          </cell>
          <cell r="O347">
            <v>652</v>
          </cell>
          <cell r="P347">
            <v>547421</v>
          </cell>
          <cell r="Q347">
            <v>5</v>
          </cell>
          <cell r="R347">
            <v>43216</v>
          </cell>
          <cell r="S347">
            <v>0</v>
          </cell>
          <cell r="T347">
            <v>102.61</v>
          </cell>
          <cell r="V347">
            <v>6.067110125646711E-2</v>
          </cell>
          <cell r="W347" t="str">
            <v/>
          </cell>
          <cell r="X347" t="str">
            <v/>
          </cell>
          <cell r="Y347" t="str">
            <v/>
          </cell>
          <cell r="Z347">
            <v>1691.25</v>
          </cell>
        </row>
        <row r="348">
          <cell r="A348" t="str">
            <v>04-61</v>
          </cell>
          <cell r="B348" t="str">
            <v>Firma</v>
          </cell>
          <cell r="C348" t="str">
            <v xml:space="preserve"> </v>
          </cell>
          <cell r="D348" t="str">
            <v>Daigfuß</v>
          </cell>
          <cell r="E348" t="str">
            <v>Zeppelinstr. 5</v>
          </cell>
          <cell r="F348">
            <v>91074</v>
          </cell>
          <cell r="G348" t="str">
            <v>Herzogenaurach</v>
          </cell>
          <cell r="H348" t="str">
            <v>09132</v>
          </cell>
          <cell r="I348" t="str">
            <v>7877-0 Fax: -11</v>
          </cell>
          <cell r="J348" t="str">
            <v>R</v>
          </cell>
          <cell r="K348">
            <v>0</v>
          </cell>
          <cell r="L348" t="str">
            <v xml:space="preserve"> </v>
          </cell>
          <cell r="M348">
            <v>0.7</v>
          </cell>
          <cell r="N348">
            <v>86.48</v>
          </cell>
          <cell r="O348">
            <v>638</v>
          </cell>
          <cell r="P348">
            <v>547063</v>
          </cell>
          <cell r="Q348">
            <v>5</v>
          </cell>
          <cell r="R348">
            <v>43209</v>
          </cell>
          <cell r="S348">
            <v>0</v>
          </cell>
          <cell r="T348">
            <v>6.11</v>
          </cell>
          <cell r="V348">
            <v>7.0652173913043473E-2</v>
          </cell>
          <cell r="W348" t="str">
            <v/>
          </cell>
          <cell r="X348" t="str">
            <v/>
          </cell>
          <cell r="Y348" t="str">
            <v/>
          </cell>
          <cell r="Z348">
            <v>86.48</v>
          </cell>
        </row>
        <row r="349">
          <cell r="A349" t="str">
            <v>04-62</v>
          </cell>
          <cell r="B349" t="str">
            <v>Firma</v>
          </cell>
          <cell r="C349" t="str">
            <v xml:space="preserve"> </v>
          </cell>
          <cell r="D349" t="str">
            <v>Daigfuß</v>
          </cell>
          <cell r="E349" t="str">
            <v>Zeppelinstr. 5</v>
          </cell>
          <cell r="F349">
            <v>91074</v>
          </cell>
          <cell r="G349" t="str">
            <v>Herzogenaurach</v>
          </cell>
          <cell r="H349" t="str">
            <v>09132</v>
          </cell>
          <cell r="I349" t="str">
            <v>7877-0 Fax: -11</v>
          </cell>
          <cell r="J349" t="str">
            <v>R</v>
          </cell>
          <cell r="K349">
            <v>0</v>
          </cell>
          <cell r="L349" t="str">
            <v xml:space="preserve"> </v>
          </cell>
          <cell r="M349">
            <v>0.7</v>
          </cell>
          <cell r="N349">
            <v>120.78</v>
          </cell>
          <cell r="O349">
            <v>633</v>
          </cell>
          <cell r="P349">
            <v>546559</v>
          </cell>
          <cell r="Q349">
            <v>5</v>
          </cell>
          <cell r="R349">
            <v>43209</v>
          </cell>
          <cell r="S349">
            <v>0</v>
          </cell>
          <cell r="T349">
            <v>11.84</v>
          </cell>
          <cell r="V349">
            <v>9.8029475078655406E-2</v>
          </cell>
          <cell r="W349" t="str">
            <v/>
          </cell>
          <cell r="X349" t="str">
            <v/>
          </cell>
          <cell r="Y349" t="str">
            <v/>
          </cell>
          <cell r="Z349">
            <v>120.78</v>
          </cell>
        </row>
        <row r="350">
          <cell r="A350" t="str">
            <v>04-63</v>
          </cell>
          <cell r="B350" t="str">
            <v>Firma</v>
          </cell>
          <cell r="C350" t="str">
            <v>GmbH</v>
          </cell>
          <cell r="D350" t="str">
            <v>Huber &amp; Riedel</v>
          </cell>
          <cell r="E350" t="str">
            <v>Alemannenstr. 26</v>
          </cell>
          <cell r="F350">
            <v>91710</v>
          </cell>
          <cell r="G350" t="str">
            <v>Gunzenhausen</v>
          </cell>
          <cell r="H350" t="str">
            <v xml:space="preserve"> </v>
          </cell>
          <cell r="I350" t="str">
            <v xml:space="preserve"> </v>
          </cell>
          <cell r="J350" t="str">
            <v>R</v>
          </cell>
          <cell r="K350">
            <v>0</v>
          </cell>
          <cell r="L350" t="str">
            <v xml:space="preserve"> </v>
          </cell>
          <cell r="M350">
            <v>0.7</v>
          </cell>
          <cell r="N350">
            <v>3061.77</v>
          </cell>
          <cell r="O350">
            <v>635</v>
          </cell>
          <cell r="P350">
            <v>547006</v>
          </cell>
          <cell r="Q350">
            <v>5</v>
          </cell>
          <cell r="R350">
            <v>43216</v>
          </cell>
          <cell r="S350">
            <v>0</v>
          </cell>
          <cell r="T350">
            <v>187.57</v>
          </cell>
          <cell r="V350">
            <v>6.1261949787214581E-2</v>
          </cell>
          <cell r="W350" t="str">
            <v/>
          </cell>
          <cell r="X350" t="str">
            <v/>
          </cell>
          <cell r="Y350" t="str">
            <v/>
          </cell>
          <cell r="Z350">
            <v>3061.77</v>
          </cell>
        </row>
        <row r="351">
          <cell r="A351" t="str">
            <v>04-64</v>
          </cell>
          <cell r="B351" t="str">
            <v>Firma</v>
          </cell>
          <cell r="C351" t="str">
            <v>GmbH</v>
          </cell>
          <cell r="D351" t="str">
            <v>Huber &amp; Riedel</v>
          </cell>
          <cell r="E351" t="str">
            <v>Alemannenstr. 26</v>
          </cell>
          <cell r="F351">
            <v>91710</v>
          </cell>
          <cell r="G351" t="str">
            <v>Gunzenhausen</v>
          </cell>
          <cell r="H351" t="str">
            <v xml:space="preserve"> </v>
          </cell>
          <cell r="I351" t="str">
            <v xml:space="preserve"> </v>
          </cell>
          <cell r="J351" t="str">
            <v>R</v>
          </cell>
          <cell r="K351">
            <v>0</v>
          </cell>
          <cell r="L351" t="str">
            <v xml:space="preserve"> </v>
          </cell>
          <cell r="M351">
            <v>0.7</v>
          </cell>
          <cell r="N351">
            <v>127.75</v>
          </cell>
          <cell r="O351">
            <v>654</v>
          </cell>
          <cell r="P351">
            <v>547553</v>
          </cell>
          <cell r="Q351">
            <v>5</v>
          </cell>
          <cell r="R351">
            <v>43216</v>
          </cell>
          <cell r="S351">
            <v>0</v>
          </cell>
          <cell r="T351">
            <v>7.67</v>
          </cell>
          <cell r="V351">
            <v>6.0039138943248534E-2</v>
          </cell>
          <cell r="W351" t="str">
            <v/>
          </cell>
          <cell r="X351" t="str">
            <v/>
          </cell>
          <cell r="Y351" t="str">
            <v/>
          </cell>
          <cell r="Z351">
            <v>127.75</v>
          </cell>
        </row>
        <row r="352">
          <cell r="A352" t="str">
            <v>04-65</v>
          </cell>
          <cell r="B352" t="str">
            <v>Firma</v>
          </cell>
          <cell r="C352" t="str">
            <v>GmbH</v>
          </cell>
          <cell r="D352" t="str">
            <v>Huber &amp; Riedel</v>
          </cell>
          <cell r="E352" t="str">
            <v>Alemannenstr. 26</v>
          </cell>
          <cell r="F352">
            <v>91710</v>
          </cell>
          <cell r="G352" t="str">
            <v>Gunzenhausen</v>
          </cell>
          <cell r="H352" t="str">
            <v xml:space="preserve"> </v>
          </cell>
          <cell r="I352" t="str">
            <v xml:space="preserve"> </v>
          </cell>
          <cell r="J352" t="str">
            <v>R</v>
          </cell>
          <cell r="K352">
            <v>0</v>
          </cell>
          <cell r="L352" t="str">
            <v xml:space="preserve"> </v>
          </cell>
          <cell r="M352">
            <v>0.7</v>
          </cell>
          <cell r="N352">
            <v>283.5</v>
          </cell>
          <cell r="O352">
            <v>645</v>
          </cell>
          <cell r="P352">
            <v>547198</v>
          </cell>
          <cell r="Q352">
            <v>5</v>
          </cell>
          <cell r="R352">
            <v>43216</v>
          </cell>
          <cell r="S352">
            <v>0</v>
          </cell>
          <cell r="T352">
            <v>17.25</v>
          </cell>
          <cell r="V352">
            <v>6.0846560846560843E-2</v>
          </cell>
          <cell r="W352" t="str">
            <v/>
          </cell>
          <cell r="X352" t="str">
            <v/>
          </cell>
          <cell r="Y352" t="str">
            <v/>
          </cell>
          <cell r="Z352">
            <v>283.5</v>
          </cell>
        </row>
        <row r="353">
          <cell r="A353" t="str">
            <v>04-66</v>
          </cell>
          <cell r="B353" t="str">
            <v>Firma</v>
          </cell>
          <cell r="C353" t="str">
            <v>GmbH</v>
          </cell>
          <cell r="D353" t="str">
            <v>Huber &amp; Riedel</v>
          </cell>
          <cell r="E353" t="str">
            <v>Alemannenstr. 26</v>
          </cell>
          <cell r="F353">
            <v>91710</v>
          </cell>
          <cell r="G353" t="str">
            <v>Gunzenhausen</v>
          </cell>
          <cell r="H353" t="str">
            <v xml:space="preserve"> </v>
          </cell>
          <cell r="I353" t="str">
            <v xml:space="preserve"> </v>
          </cell>
          <cell r="J353" t="str">
            <v>R</v>
          </cell>
          <cell r="K353">
            <v>0</v>
          </cell>
          <cell r="L353" t="str">
            <v xml:space="preserve"> </v>
          </cell>
          <cell r="M353">
            <v>0.7</v>
          </cell>
          <cell r="N353">
            <v>2084.8000000000002</v>
          </cell>
          <cell r="O353">
            <v>637</v>
          </cell>
          <cell r="P353">
            <v>547058</v>
          </cell>
          <cell r="Q353">
            <v>5</v>
          </cell>
          <cell r="R353">
            <v>43216</v>
          </cell>
          <cell r="S353">
            <v>0</v>
          </cell>
          <cell r="T353">
            <v>128.02000000000001</v>
          </cell>
          <cell r="V353">
            <v>6.1406369915579434E-2</v>
          </cell>
          <cell r="W353" t="str">
            <v/>
          </cell>
          <cell r="X353" t="str">
            <v/>
          </cell>
          <cell r="Y353" t="str">
            <v/>
          </cell>
          <cell r="Z353">
            <v>2084.8000000000002</v>
          </cell>
        </row>
        <row r="354">
          <cell r="A354" t="str">
            <v>04-67</v>
          </cell>
          <cell r="B354" t="str">
            <v>Firma</v>
          </cell>
          <cell r="C354" t="str">
            <v>GmbH</v>
          </cell>
          <cell r="D354" t="str">
            <v>Huber &amp; Riedel</v>
          </cell>
          <cell r="E354" t="str">
            <v>Alemannenstr. 26</v>
          </cell>
          <cell r="F354">
            <v>91710</v>
          </cell>
          <cell r="G354" t="str">
            <v>Gunzenhausen</v>
          </cell>
          <cell r="H354" t="str">
            <v xml:space="preserve"> </v>
          </cell>
          <cell r="I354" t="str">
            <v xml:space="preserve"> </v>
          </cell>
          <cell r="J354" t="str">
            <v>R</v>
          </cell>
          <cell r="K354">
            <v>0</v>
          </cell>
          <cell r="L354" t="str">
            <v xml:space="preserve"> </v>
          </cell>
          <cell r="M354">
            <v>0.7</v>
          </cell>
          <cell r="N354">
            <v>147.55000000000001</v>
          </cell>
          <cell r="O354">
            <v>628</v>
          </cell>
          <cell r="P354">
            <v>546357</v>
          </cell>
          <cell r="Q354">
            <v>5</v>
          </cell>
          <cell r="R354">
            <v>43216</v>
          </cell>
          <cell r="S354">
            <v>0</v>
          </cell>
          <cell r="T354">
            <v>8.98</v>
          </cell>
          <cell r="V354">
            <v>6.0860725177905792E-2</v>
          </cell>
          <cell r="W354" t="str">
            <v/>
          </cell>
          <cell r="X354" t="str">
            <v/>
          </cell>
          <cell r="Y354" t="str">
            <v/>
          </cell>
          <cell r="Z354">
            <v>147.55000000000001</v>
          </cell>
        </row>
        <row r="355">
          <cell r="A355" t="str">
            <v>04-68</v>
          </cell>
          <cell r="B355" t="str">
            <v>Firma</v>
          </cell>
          <cell r="C355" t="str">
            <v>GmbH</v>
          </cell>
          <cell r="D355" t="str">
            <v>Huber &amp; Riedel</v>
          </cell>
          <cell r="E355" t="str">
            <v>Alemannenstr. 26</v>
          </cell>
          <cell r="F355">
            <v>91710</v>
          </cell>
          <cell r="G355" t="str">
            <v>Gunzenhausen</v>
          </cell>
          <cell r="H355" t="str">
            <v xml:space="preserve"> </v>
          </cell>
          <cell r="I355" t="str">
            <v xml:space="preserve"> </v>
          </cell>
          <cell r="J355" t="str">
            <v>R</v>
          </cell>
          <cell r="K355">
            <v>0</v>
          </cell>
          <cell r="L355" t="str">
            <v xml:space="preserve"> </v>
          </cell>
          <cell r="M355">
            <v>0.7</v>
          </cell>
          <cell r="N355">
            <v>835.8</v>
          </cell>
          <cell r="O355">
            <v>634</v>
          </cell>
          <cell r="P355">
            <v>546838</v>
          </cell>
          <cell r="Q355">
            <v>5</v>
          </cell>
          <cell r="R355">
            <v>43214</v>
          </cell>
          <cell r="S355">
            <v>0</v>
          </cell>
          <cell r="T355">
            <v>43.44</v>
          </cell>
          <cell r="V355">
            <v>5.1974156496769564E-2</v>
          </cell>
          <cell r="W355" t="str">
            <v/>
          </cell>
          <cell r="X355" t="str">
            <v/>
          </cell>
          <cell r="Y355" t="str">
            <v/>
          </cell>
          <cell r="Z355">
            <v>835.8</v>
          </cell>
        </row>
        <row r="356">
          <cell r="A356" t="str">
            <v>04-69</v>
          </cell>
          <cell r="B356" t="str">
            <v>Firma</v>
          </cell>
          <cell r="C356" t="str">
            <v>GmbH</v>
          </cell>
          <cell r="D356" t="str">
            <v>Huber &amp; Riedel</v>
          </cell>
          <cell r="E356" t="str">
            <v>Alemannenstr. 26</v>
          </cell>
          <cell r="F356">
            <v>91710</v>
          </cell>
          <cell r="G356" t="str">
            <v>Gunzenhausen</v>
          </cell>
          <cell r="H356" t="str">
            <v xml:space="preserve"> </v>
          </cell>
          <cell r="I356" t="str">
            <v xml:space="preserve"> </v>
          </cell>
          <cell r="J356" t="str">
            <v>R</v>
          </cell>
          <cell r="K356">
            <v>0</v>
          </cell>
          <cell r="L356" t="str">
            <v xml:space="preserve"> </v>
          </cell>
          <cell r="M356">
            <v>0.7</v>
          </cell>
          <cell r="N356">
            <v>111.77</v>
          </cell>
          <cell r="O356">
            <v>0</v>
          </cell>
          <cell r="P356">
            <v>547397</v>
          </cell>
          <cell r="Q356">
            <v>5</v>
          </cell>
          <cell r="R356">
            <v>43214</v>
          </cell>
          <cell r="S356">
            <v>0</v>
          </cell>
          <cell r="T356">
            <v>5.5884999999999998</v>
          </cell>
          <cell r="V356">
            <v>0.05</v>
          </cell>
          <cell r="W356" t="str">
            <v/>
          </cell>
          <cell r="X356" t="str">
            <v/>
          </cell>
          <cell r="Y356" t="str">
            <v/>
          </cell>
          <cell r="Z356">
            <v>111.77</v>
          </cell>
        </row>
        <row r="357">
          <cell r="A357" t="str">
            <v>04-70</v>
          </cell>
          <cell r="B357" t="str">
            <v>Firma</v>
          </cell>
          <cell r="C357" t="str">
            <v>GmbH</v>
          </cell>
          <cell r="D357" t="str">
            <v>Huber &amp; Riedel</v>
          </cell>
          <cell r="E357" t="str">
            <v>Alemannenstr. 26</v>
          </cell>
          <cell r="F357">
            <v>91710</v>
          </cell>
          <cell r="G357" t="str">
            <v>Gunzenhausen</v>
          </cell>
          <cell r="H357" t="str">
            <v xml:space="preserve"> </v>
          </cell>
          <cell r="I357" t="str">
            <v xml:space="preserve"> </v>
          </cell>
          <cell r="J357" t="str">
            <v>R</v>
          </cell>
          <cell r="K357">
            <v>0</v>
          </cell>
          <cell r="L357" t="str">
            <v xml:space="preserve"> </v>
          </cell>
          <cell r="M357">
            <v>0.7</v>
          </cell>
          <cell r="N357">
            <v>1782.09</v>
          </cell>
          <cell r="O357">
            <v>0</v>
          </cell>
          <cell r="P357">
            <v>547011</v>
          </cell>
          <cell r="Q357">
            <v>5</v>
          </cell>
          <cell r="R357">
            <v>43214</v>
          </cell>
          <cell r="S357">
            <v>0</v>
          </cell>
          <cell r="T357">
            <v>89.104499999999987</v>
          </cell>
          <cell r="V357">
            <v>4.9999999999999996E-2</v>
          </cell>
          <cell r="W357" t="str">
            <v/>
          </cell>
          <cell r="X357" t="str">
            <v/>
          </cell>
          <cell r="Y357" t="str">
            <v/>
          </cell>
          <cell r="Z357">
            <v>1782.09</v>
          </cell>
        </row>
        <row r="358">
          <cell r="A358" t="str">
            <v>04-71</v>
          </cell>
          <cell r="B358">
            <v>0</v>
          </cell>
          <cell r="C358">
            <v>0</v>
          </cell>
          <cell r="D358" t="str">
            <v>Rechnungslauf</v>
          </cell>
          <cell r="E358">
            <v>0</v>
          </cell>
          <cell r="F358" t="str">
            <v/>
          </cell>
          <cell r="G358">
            <v>0</v>
          </cell>
          <cell r="H358" t="str">
            <v/>
          </cell>
          <cell r="I358">
            <v>0</v>
          </cell>
          <cell r="J358" t="str">
            <v>R</v>
          </cell>
          <cell r="K358">
            <v>0</v>
          </cell>
          <cell r="L358" t="str">
            <v xml:space="preserve"> </v>
          </cell>
          <cell r="M358">
            <v>0</v>
          </cell>
          <cell r="N358">
            <v>75263.839999999997</v>
          </cell>
          <cell r="O358">
            <v>406</v>
          </cell>
          <cell r="P358">
            <v>0</v>
          </cell>
          <cell r="Q358">
            <v>0</v>
          </cell>
          <cell r="R358">
            <v>43203</v>
          </cell>
          <cell r="S358">
            <v>0</v>
          </cell>
          <cell r="T358">
            <v>1063.96</v>
          </cell>
          <cell r="V358">
            <v>1.4136403351197601E-2</v>
          </cell>
          <cell r="W358">
            <v>752.63839999999993</v>
          </cell>
          <cell r="X358">
            <v>311.3216000000001</v>
          </cell>
          <cell r="Y358">
            <v>15566.080000000005</v>
          </cell>
          <cell r="Z358">
            <v>75263.839999999997</v>
          </cell>
        </row>
        <row r="359">
          <cell r="A359" t="str">
            <v>04-72</v>
          </cell>
          <cell r="B359">
            <v>0</v>
          </cell>
          <cell r="C359">
            <v>0</v>
          </cell>
          <cell r="D359" t="str">
            <v>Rechnungslauf</v>
          </cell>
          <cell r="E359">
            <v>0</v>
          </cell>
          <cell r="F359" t="str">
            <v/>
          </cell>
          <cell r="G359">
            <v>0</v>
          </cell>
          <cell r="H359" t="str">
            <v/>
          </cell>
          <cell r="I359">
            <v>0</v>
          </cell>
          <cell r="J359" t="str">
            <v>R</v>
          </cell>
          <cell r="K359">
            <v>0</v>
          </cell>
          <cell r="L359" t="str">
            <v xml:space="preserve"> </v>
          </cell>
          <cell r="M359">
            <v>0</v>
          </cell>
          <cell r="N359">
            <v>22802.880000000001</v>
          </cell>
          <cell r="O359">
            <v>405</v>
          </cell>
          <cell r="P359">
            <v>0</v>
          </cell>
          <cell r="Q359">
            <v>0</v>
          </cell>
          <cell r="R359">
            <v>43207</v>
          </cell>
          <cell r="S359">
            <v>0</v>
          </cell>
          <cell r="T359">
            <v>245.26</v>
          </cell>
          <cell r="V359">
            <v>1.0755658934310051E-2</v>
          </cell>
          <cell r="W359">
            <v>228.02880000000002</v>
          </cell>
          <cell r="X359">
            <v>17.231199999999973</v>
          </cell>
          <cell r="Y359">
            <v>861.55999999999858</v>
          </cell>
          <cell r="Z359">
            <v>22802.880000000001</v>
          </cell>
        </row>
        <row r="360">
          <cell r="A360" t="str">
            <v>04-73</v>
          </cell>
          <cell r="B360">
            <v>0</v>
          </cell>
          <cell r="C360">
            <v>0</v>
          </cell>
          <cell r="D360" t="str">
            <v>Rechnungslauf</v>
          </cell>
          <cell r="E360">
            <v>0</v>
          </cell>
          <cell r="F360" t="str">
            <v/>
          </cell>
          <cell r="G360">
            <v>0</v>
          </cell>
          <cell r="H360" t="str">
            <v/>
          </cell>
          <cell r="I360">
            <v>0</v>
          </cell>
          <cell r="J360" t="str">
            <v>R</v>
          </cell>
          <cell r="K360">
            <v>0</v>
          </cell>
          <cell r="L360" t="str">
            <v xml:space="preserve"> </v>
          </cell>
          <cell r="M360">
            <v>0</v>
          </cell>
          <cell r="N360">
            <v>24651.61</v>
          </cell>
          <cell r="O360">
            <v>404</v>
          </cell>
          <cell r="P360">
            <v>0</v>
          </cell>
          <cell r="Q360">
            <v>0</v>
          </cell>
          <cell r="R360">
            <v>43209</v>
          </cell>
          <cell r="S360">
            <v>0</v>
          </cell>
          <cell r="T360">
            <v>309.07</v>
          </cell>
          <cell r="V360">
            <v>1.2537517833520813E-2</v>
          </cell>
          <cell r="W360">
            <v>246.51610000000002</v>
          </cell>
          <cell r="X360">
            <v>62.55389999999997</v>
          </cell>
          <cell r="Y360">
            <v>3127.6949999999983</v>
          </cell>
          <cell r="Z360">
            <v>24651.61</v>
          </cell>
        </row>
        <row r="361">
          <cell r="A361" t="str">
            <v>04-74</v>
          </cell>
          <cell r="B361">
            <v>0</v>
          </cell>
          <cell r="C361">
            <v>0</v>
          </cell>
          <cell r="D361" t="str">
            <v>Rechnungslauf</v>
          </cell>
          <cell r="E361">
            <v>0</v>
          </cell>
          <cell r="F361" t="str">
            <v/>
          </cell>
          <cell r="G361">
            <v>0</v>
          </cell>
          <cell r="H361" t="str">
            <v/>
          </cell>
          <cell r="I361">
            <v>0</v>
          </cell>
          <cell r="J361" t="str">
            <v>R</v>
          </cell>
          <cell r="K361">
            <v>0</v>
          </cell>
          <cell r="L361" t="str">
            <v xml:space="preserve"> </v>
          </cell>
          <cell r="M361">
            <v>0</v>
          </cell>
          <cell r="N361">
            <v>25006.82</v>
          </cell>
          <cell r="O361">
            <v>402</v>
          </cell>
          <cell r="P361">
            <v>0</v>
          </cell>
          <cell r="Q361">
            <v>0</v>
          </cell>
          <cell r="R361">
            <v>43214</v>
          </cell>
          <cell r="S361">
            <v>0</v>
          </cell>
          <cell r="T361">
            <v>264.12</v>
          </cell>
          <cell r="V361">
            <v>1.05619187085763E-2</v>
          </cell>
          <cell r="W361">
            <v>250.06819999999999</v>
          </cell>
          <cell r="X361">
            <v>14.051800000000014</v>
          </cell>
          <cell r="Y361">
            <v>702.59000000000071</v>
          </cell>
          <cell r="Z361">
            <v>25006.82</v>
          </cell>
        </row>
        <row r="362">
          <cell r="A362" t="str">
            <v>04-75</v>
          </cell>
          <cell r="B362">
            <v>0</v>
          </cell>
          <cell r="C362">
            <v>0</v>
          </cell>
          <cell r="D362" t="str">
            <v>Rechnungslauf</v>
          </cell>
          <cell r="E362">
            <v>0</v>
          </cell>
          <cell r="F362" t="str">
            <v/>
          </cell>
          <cell r="G362">
            <v>0</v>
          </cell>
          <cell r="H362" t="str">
            <v/>
          </cell>
          <cell r="I362">
            <v>0</v>
          </cell>
          <cell r="J362" t="str">
            <v>R</v>
          </cell>
          <cell r="K362">
            <v>0</v>
          </cell>
          <cell r="L362" t="str">
            <v xml:space="preserve"> </v>
          </cell>
          <cell r="M362">
            <v>0</v>
          </cell>
          <cell r="N362">
            <v>19720.53</v>
          </cell>
          <cell r="O362">
            <v>403</v>
          </cell>
          <cell r="P362">
            <v>0</v>
          </cell>
          <cell r="Q362">
            <v>0</v>
          </cell>
          <cell r="R362">
            <v>43214</v>
          </cell>
          <cell r="S362">
            <v>0</v>
          </cell>
          <cell r="T362">
            <v>252.8</v>
          </cell>
          <cell r="V362">
            <v>1.2819128086314111E-2</v>
          </cell>
          <cell r="W362">
            <v>197.20529999999999</v>
          </cell>
          <cell r="X362">
            <v>55.594700000000017</v>
          </cell>
          <cell r="Y362">
            <v>2779.735000000001</v>
          </cell>
          <cell r="Z362">
            <v>19720.53</v>
          </cell>
        </row>
        <row r="363">
          <cell r="A363" t="str">
            <v>04-76</v>
          </cell>
          <cell r="B363">
            <v>0</v>
          </cell>
          <cell r="C363">
            <v>0</v>
          </cell>
          <cell r="D363" t="str">
            <v>Rechnungslauf</v>
          </cell>
          <cell r="E363">
            <v>0</v>
          </cell>
          <cell r="F363" t="str">
            <v/>
          </cell>
          <cell r="G363">
            <v>0</v>
          </cell>
          <cell r="H363" t="str">
            <v/>
          </cell>
          <cell r="I363">
            <v>0</v>
          </cell>
          <cell r="J363" t="str">
            <v>R</v>
          </cell>
          <cell r="K363">
            <v>0</v>
          </cell>
          <cell r="L363" t="str">
            <v xml:space="preserve"> </v>
          </cell>
          <cell r="M363">
            <v>0</v>
          </cell>
          <cell r="N363">
            <v>22010.89</v>
          </cell>
          <cell r="O363">
            <v>506</v>
          </cell>
          <cell r="P363">
            <v>0</v>
          </cell>
          <cell r="Q363">
            <v>0</v>
          </cell>
          <cell r="R363">
            <v>43216</v>
          </cell>
          <cell r="S363">
            <v>0</v>
          </cell>
          <cell r="T363">
            <v>467.79</v>
          </cell>
          <cell r="V363">
            <v>2.1252661750615263E-2</v>
          </cell>
          <cell r="W363">
            <v>220.10890000000001</v>
          </cell>
          <cell r="X363">
            <v>247.68110000000001</v>
          </cell>
          <cell r="Y363">
            <v>12384.055</v>
          </cell>
          <cell r="Z363">
            <v>22010.89</v>
          </cell>
        </row>
        <row r="364">
          <cell r="A364" t="str">
            <v>04-77</v>
          </cell>
          <cell r="B364">
            <v>0</v>
          </cell>
          <cell r="C364" t="str">
            <v>Sonderprovision lt. Aufstellung</v>
          </cell>
          <cell r="D364">
            <v>0</v>
          </cell>
          <cell r="E364">
            <v>0</v>
          </cell>
          <cell r="F364">
            <v>0</v>
          </cell>
          <cell r="G364" t="str">
            <v/>
          </cell>
          <cell r="H364" t="str">
            <v/>
          </cell>
          <cell r="I364">
            <v>0</v>
          </cell>
          <cell r="J364" t="str">
            <v>S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400</v>
          </cell>
          <cell r="P364">
            <v>0</v>
          </cell>
          <cell r="Q364">
            <v>0</v>
          </cell>
          <cell r="R364">
            <v>43219</v>
          </cell>
          <cell r="S364">
            <v>0</v>
          </cell>
          <cell r="T364">
            <v>898.58</v>
          </cell>
          <cell r="V364" t="e">
            <v>#DIV/0!</v>
          </cell>
          <cell r="W364" t="str">
            <v/>
          </cell>
          <cell r="X364" t="str">
            <v/>
          </cell>
          <cell r="Y364" t="str">
            <v/>
          </cell>
          <cell r="Z364">
            <v>0</v>
          </cell>
        </row>
        <row r="365">
          <cell r="A365" t="str">
            <v>04-78</v>
          </cell>
          <cell r="B365" t="str">
            <v>Firma</v>
          </cell>
          <cell r="C365" t="str">
            <v>GmbH</v>
          </cell>
          <cell r="D365" t="str">
            <v>Huber &amp; Riedel</v>
          </cell>
          <cell r="E365" t="str">
            <v>Alemannenstr. 26</v>
          </cell>
          <cell r="F365">
            <v>91710</v>
          </cell>
          <cell r="G365" t="str">
            <v>Gunzenhausen</v>
          </cell>
          <cell r="H365" t="str">
            <v xml:space="preserve"> </v>
          </cell>
          <cell r="I365" t="str">
            <v xml:space="preserve"> </v>
          </cell>
          <cell r="J365" t="str">
            <v>R</v>
          </cell>
          <cell r="K365">
            <v>0</v>
          </cell>
          <cell r="L365" t="str">
            <v xml:space="preserve"> </v>
          </cell>
          <cell r="M365">
            <v>0.7</v>
          </cell>
          <cell r="N365">
            <v>1434.62</v>
          </cell>
          <cell r="O365">
            <v>422</v>
          </cell>
          <cell r="P365">
            <v>439851</v>
          </cell>
          <cell r="Q365">
            <v>5</v>
          </cell>
          <cell r="R365">
            <v>43191</v>
          </cell>
          <cell r="S365">
            <v>0</v>
          </cell>
          <cell r="T365">
            <v>87.47</v>
          </cell>
          <cell r="V365">
            <v>6.0970849423540731E-2</v>
          </cell>
          <cell r="W365" t="str">
            <v/>
          </cell>
          <cell r="X365" t="str">
            <v/>
          </cell>
          <cell r="Y365" t="str">
            <v/>
          </cell>
          <cell r="Z365">
            <v>1434.62</v>
          </cell>
        </row>
        <row r="366">
          <cell r="A366" t="str">
            <v>04-79</v>
          </cell>
          <cell r="B366" t="str">
            <v>Firma</v>
          </cell>
          <cell r="C366" t="str">
            <v>GmbH</v>
          </cell>
          <cell r="D366" t="str">
            <v>AHA-AßmannHaus</v>
          </cell>
          <cell r="E366" t="str">
            <v>Max - Reger - Str. 1</v>
          </cell>
          <cell r="F366">
            <v>95502</v>
          </cell>
          <cell r="G366" t="str">
            <v>Himmelkron</v>
          </cell>
          <cell r="H366" t="str">
            <v>09122</v>
          </cell>
          <cell r="I366" t="str">
            <v>872200 Mobil: 0160/932 15 387</v>
          </cell>
          <cell r="J366" t="str">
            <v>R</v>
          </cell>
          <cell r="K366">
            <v>0</v>
          </cell>
          <cell r="L366" t="str">
            <v xml:space="preserve"> </v>
          </cell>
          <cell r="M366">
            <v>0.8</v>
          </cell>
          <cell r="N366">
            <v>6070.4</v>
          </cell>
          <cell r="O366">
            <v>430</v>
          </cell>
          <cell r="P366">
            <v>535561</v>
          </cell>
          <cell r="Q366">
            <v>15</v>
          </cell>
          <cell r="R366">
            <v>43191</v>
          </cell>
          <cell r="S366" t="str">
            <v>Schembs, Reichelsdorfer Haupstr. 155, 91453 Nürnberg</v>
          </cell>
          <cell r="T366">
            <v>1210.6400000000001</v>
          </cell>
          <cell r="V366">
            <v>0.19943331576172907</v>
          </cell>
          <cell r="W366" t="str">
            <v/>
          </cell>
          <cell r="X366" t="str">
            <v/>
          </cell>
          <cell r="Y366" t="str">
            <v/>
          </cell>
          <cell r="Z366">
            <v>6070.4</v>
          </cell>
        </row>
        <row r="367">
          <cell r="A367" t="str">
            <v>05-01</v>
          </cell>
          <cell r="B367" t="str">
            <v>Firma</v>
          </cell>
          <cell r="C367" t="str">
            <v>GmbH</v>
          </cell>
          <cell r="D367" t="str">
            <v>AHA-AßmannHaus</v>
          </cell>
          <cell r="E367" t="str">
            <v>Max - Reger - Str. 1</v>
          </cell>
          <cell r="F367">
            <v>95502</v>
          </cell>
          <cell r="G367" t="str">
            <v>Himmelkron</v>
          </cell>
          <cell r="H367" t="str">
            <v>09122</v>
          </cell>
          <cell r="I367">
            <v>8722010</v>
          </cell>
          <cell r="J367" t="str">
            <v>R</v>
          </cell>
          <cell r="K367">
            <v>0</v>
          </cell>
          <cell r="L367" t="str">
            <v xml:space="preserve"> </v>
          </cell>
          <cell r="M367">
            <v>0.8</v>
          </cell>
          <cell r="N367">
            <v>3600</v>
          </cell>
          <cell r="O367">
            <v>816</v>
          </cell>
          <cell r="P367">
            <v>542559</v>
          </cell>
          <cell r="Q367">
            <v>10</v>
          </cell>
          <cell r="R367">
            <v>43264</v>
          </cell>
          <cell r="S367" t="str">
            <v>Kyhos,Sambacher Leite 29, 96178 Pommersfelden</v>
          </cell>
          <cell r="T367">
            <v>585.49</v>
          </cell>
          <cell r="V367">
            <v>0.16263611111111112</v>
          </cell>
          <cell r="W367" t="str">
            <v/>
          </cell>
          <cell r="X367" t="str">
            <v/>
          </cell>
          <cell r="Y367" t="str">
            <v/>
          </cell>
          <cell r="Z367">
            <v>3600</v>
          </cell>
        </row>
        <row r="368">
          <cell r="A368" t="str">
            <v>05-02</v>
          </cell>
          <cell r="B368" t="str">
            <v>Achitekten</v>
          </cell>
          <cell r="C368" t="str">
            <v xml:space="preserve"> </v>
          </cell>
          <cell r="D368" t="str">
            <v>Appeltauer + Brandl</v>
          </cell>
          <cell r="E368" t="str">
            <v>Höllgasse 3</v>
          </cell>
          <cell r="F368">
            <v>91126</v>
          </cell>
          <cell r="G368" t="str">
            <v>Schwabach</v>
          </cell>
          <cell r="H368" t="str">
            <v>09122</v>
          </cell>
          <cell r="I368">
            <v>83200</v>
          </cell>
          <cell r="J368" t="str">
            <v>R</v>
          </cell>
          <cell r="K368">
            <v>0</v>
          </cell>
          <cell r="L368" t="str">
            <v xml:space="preserve"> </v>
          </cell>
          <cell r="M368">
            <v>0.8</v>
          </cell>
          <cell r="N368">
            <v>1051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 t="str">
            <v>Laube, Hopfengartenweg, 90451 Nürnberg</v>
          </cell>
          <cell r="T368" t="str">
            <v/>
          </cell>
          <cell r="V368" t="e">
            <v>#VALUE!</v>
          </cell>
          <cell r="W368" t="str">
            <v/>
          </cell>
          <cell r="X368" t="str">
            <v/>
          </cell>
          <cell r="Y368" t="str">
            <v/>
          </cell>
          <cell r="Z368" t="str">
            <v/>
          </cell>
        </row>
        <row r="369">
          <cell r="A369" t="str">
            <v>05-03</v>
          </cell>
          <cell r="B369" t="str">
            <v>Firma</v>
          </cell>
          <cell r="C369" t="str">
            <v>Sebastian</v>
          </cell>
          <cell r="D369" t="str">
            <v>Hartmann Bauunternehmen</v>
          </cell>
          <cell r="E369" t="str">
            <v>Stappenbach 8</v>
          </cell>
          <cell r="F369">
            <v>96138</v>
          </cell>
          <cell r="G369" t="str">
            <v>Burgebrach</v>
          </cell>
          <cell r="H369" t="str">
            <v>09546</v>
          </cell>
          <cell r="I369">
            <v>6006</v>
          </cell>
          <cell r="J369" t="str">
            <v>R</v>
          </cell>
          <cell r="K369">
            <v>0</v>
          </cell>
          <cell r="L369" t="str">
            <v xml:space="preserve"> </v>
          </cell>
          <cell r="M369">
            <v>0.75</v>
          </cell>
          <cell r="N369">
            <v>1545.41</v>
          </cell>
          <cell r="O369">
            <v>0</v>
          </cell>
          <cell r="P369">
            <v>548242</v>
          </cell>
          <cell r="Q369">
            <v>10</v>
          </cell>
          <cell r="R369">
            <v>43244</v>
          </cell>
          <cell r="S369" t="str">
            <v>Manteufel, Pfarrer-Hundsdorfer-Ring 14, 91353 Hausen</v>
          </cell>
          <cell r="T369">
            <v>154.541</v>
          </cell>
          <cell r="V369">
            <v>9.9999999999999992E-2</v>
          </cell>
          <cell r="W369" t="str">
            <v/>
          </cell>
          <cell r="X369" t="str">
            <v/>
          </cell>
          <cell r="Y369" t="str">
            <v/>
          </cell>
          <cell r="Z369">
            <v>1545.41</v>
          </cell>
        </row>
        <row r="370">
          <cell r="A370" t="str">
            <v>05-04</v>
          </cell>
          <cell r="B370" t="str">
            <v>Firma</v>
          </cell>
          <cell r="C370" t="str">
            <v>Element- Mauerwerk</v>
          </cell>
          <cell r="D370" t="str">
            <v>EMW 2000 GmbH</v>
          </cell>
          <cell r="E370" t="str">
            <v>Weinsfeld A6</v>
          </cell>
          <cell r="F370">
            <v>91161</v>
          </cell>
          <cell r="G370" t="str">
            <v>Hilpoltstein</v>
          </cell>
          <cell r="H370" t="str">
            <v>09179</v>
          </cell>
          <cell r="I370">
            <v>96660</v>
          </cell>
          <cell r="J370" t="str">
            <v>R</v>
          </cell>
          <cell r="K370">
            <v>0</v>
          </cell>
          <cell r="L370" t="str">
            <v xml:space="preserve"> </v>
          </cell>
          <cell r="M370">
            <v>0.75</v>
          </cell>
          <cell r="N370">
            <v>1927.24</v>
          </cell>
          <cell r="O370">
            <v>747</v>
          </cell>
          <cell r="P370">
            <v>548226</v>
          </cell>
          <cell r="Q370">
            <v>10</v>
          </cell>
          <cell r="R370">
            <v>43244</v>
          </cell>
          <cell r="S370" t="str">
            <v>Geradi</v>
          </cell>
          <cell r="T370">
            <v>260.88</v>
          </cell>
          <cell r="V370">
            <v>0.13536456279446255</v>
          </cell>
          <cell r="W370" t="str">
            <v/>
          </cell>
          <cell r="X370" t="str">
            <v/>
          </cell>
          <cell r="Y370" t="str">
            <v/>
          </cell>
          <cell r="Z370">
            <v>1927.24</v>
          </cell>
        </row>
        <row r="371">
          <cell r="A371" t="str">
            <v>05-05</v>
          </cell>
          <cell r="B371" t="str">
            <v>Firma</v>
          </cell>
          <cell r="C371" t="str">
            <v>Bau GmbH</v>
          </cell>
          <cell r="D371" t="str">
            <v>Metzger K-H</v>
          </cell>
          <cell r="E371" t="str">
            <v>Kreuzbergstr. 10</v>
          </cell>
          <cell r="F371">
            <v>91171</v>
          </cell>
          <cell r="G371" t="str">
            <v>Greding-Kleinnottersdorf</v>
          </cell>
          <cell r="H371" t="str">
            <v>08469</v>
          </cell>
          <cell r="I371" t="str">
            <v>9019762 Fax: 905191 Mobil: 0175/9366798 Mail: david.meffert@metzgerbau.com</v>
          </cell>
          <cell r="J371" t="str">
            <v>R</v>
          </cell>
          <cell r="K371">
            <v>0</v>
          </cell>
          <cell r="L371" t="str">
            <v xml:space="preserve"> </v>
          </cell>
          <cell r="M371">
            <v>0.75</v>
          </cell>
          <cell r="N371">
            <v>1585.78</v>
          </cell>
          <cell r="O371">
            <v>777</v>
          </cell>
          <cell r="P371">
            <v>548311</v>
          </cell>
          <cell r="Q371">
            <v>10</v>
          </cell>
          <cell r="R371">
            <v>43258</v>
          </cell>
          <cell r="S371" t="str">
            <v>KMH-Knietig, Zum Spitzgarten, 91171 Greding-Rückenhofen</v>
          </cell>
          <cell r="T371">
            <v>193.96</v>
          </cell>
          <cell r="V371">
            <v>0.12231204832952869</v>
          </cell>
          <cell r="W371" t="str">
            <v/>
          </cell>
          <cell r="X371" t="str">
            <v/>
          </cell>
          <cell r="Y371" t="str">
            <v/>
          </cell>
          <cell r="Z371">
            <v>1585.78</v>
          </cell>
        </row>
        <row r="372">
          <cell r="A372" t="str">
            <v>05-06</v>
          </cell>
          <cell r="B372" t="str">
            <v>Firma</v>
          </cell>
          <cell r="C372" t="str">
            <v>Bau GmbH</v>
          </cell>
          <cell r="D372" t="str">
            <v>Metzger K-H</v>
          </cell>
          <cell r="E372" t="str">
            <v>Kreuzbergstr. 10</v>
          </cell>
          <cell r="F372">
            <v>91171</v>
          </cell>
          <cell r="G372" t="str">
            <v>Greding-Kleinnottersdorf</v>
          </cell>
          <cell r="H372" t="str">
            <v>08469</v>
          </cell>
          <cell r="I372" t="str">
            <v>9019762 Fax: 905191 Mobil: 0175/9366798 Mail: david.meffert@metzgerbau.com</v>
          </cell>
          <cell r="J372" t="str">
            <v>R</v>
          </cell>
          <cell r="K372">
            <v>0</v>
          </cell>
          <cell r="L372" t="str">
            <v xml:space="preserve"> </v>
          </cell>
          <cell r="M372">
            <v>0.75</v>
          </cell>
          <cell r="N372">
            <v>1075.75</v>
          </cell>
          <cell r="O372">
            <v>780</v>
          </cell>
          <cell r="P372">
            <v>548304</v>
          </cell>
          <cell r="Q372">
            <v>10</v>
          </cell>
          <cell r="R372">
            <v>43273</v>
          </cell>
          <cell r="S372" t="str">
            <v>KMH-Blum, Jahrsdorf C 23, 91161 Hilpoltstein</v>
          </cell>
          <cell r="T372">
            <v>131.63</v>
          </cell>
          <cell r="V372">
            <v>0.12236114338833372</v>
          </cell>
          <cell r="W372" t="str">
            <v/>
          </cell>
          <cell r="X372" t="str">
            <v/>
          </cell>
          <cell r="Y372" t="str">
            <v/>
          </cell>
          <cell r="Z372">
            <v>1075.75</v>
          </cell>
        </row>
        <row r="373">
          <cell r="A373" t="str">
            <v>05-07</v>
          </cell>
          <cell r="B373" t="str">
            <v>Firma</v>
          </cell>
          <cell r="C373" t="str">
            <v>Holzbau</v>
          </cell>
          <cell r="D373" t="str">
            <v>Lauchs</v>
          </cell>
          <cell r="E373" t="str">
            <v>Göddeldorf 15</v>
          </cell>
          <cell r="F373">
            <v>91560</v>
          </cell>
          <cell r="G373" t="str">
            <v>Heilsbronn</v>
          </cell>
          <cell r="H373" t="str">
            <v>09872</v>
          </cell>
          <cell r="I373">
            <v>5605</v>
          </cell>
          <cell r="J373" t="str">
            <v>F</v>
          </cell>
          <cell r="K373">
            <v>0</v>
          </cell>
          <cell r="L373" t="str">
            <v xml:space="preserve"> </v>
          </cell>
          <cell r="M373">
            <v>0.8</v>
          </cell>
          <cell r="N373">
            <v>2650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 t="str">
            <v>Herrieden</v>
          </cell>
          <cell r="T373" t="str">
            <v/>
          </cell>
          <cell r="V373" t="e">
            <v>#VALUE!</v>
          </cell>
          <cell r="W373" t="str">
            <v/>
          </cell>
          <cell r="X373" t="str">
            <v/>
          </cell>
          <cell r="Y373" t="str">
            <v/>
          </cell>
          <cell r="Z373" t="str">
            <v/>
          </cell>
        </row>
        <row r="374">
          <cell r="A374" t="str">
            <v>05-08</v>
          </cell>
          <cell r="B374" t="str">
            <v>Firma</v>
          </cell>
          <cell r="C374" t="str">
            <v>Bau GmbH</v>
          </cell>
          <cell r="D374" t="str">
            <v>Holzmann</v>
          </cell>
          <cell r="E374" t="str">
            <v>Lindenstr. 1</v>
          </cell>
          <cell r="F374">
            <v>91143</v>
          </cell>
          <cell r="G374" t="str">
            <v>Röttenbach</v>
          </cell>
          <cell r="H374" t="str">
            <v>0172</v>
          </cell>
          <cell r="I374" t="str">
            <v>8100630 Mail: gerald.friede@holzmann-bau.de</v>
          </cell>
          <cell r="J374" t="str">
            <v>R</v>
          </cell>
          <cell r="K374">
            <v>0</v>
          </cell>
          <cell r="L374" t="str">
            <v xml:space="preserve"> </v>
          </cell>
          <cell r="M374">
            <v>0.75</v>
          </cell>
          <cell r="N374">
            <v>1140.06</v>
          </cell>
          <cell r="O374">
            <v>774</v>
          </cell>
          <cell r="P374">
            <v>548596</v>
          </cell>
          <cell r="Q374">
            <v>10</v>
          </cell>
          <cell r="R374">
            <v>43250</v>
          </cell>
          <cell r="S374" t="str">
            <v>U²-Puchta, Sonnenstr. 15,96158 Frensdorf</v>
          </cell>
          <cell r="T374">
            <v>150.99</v>
          </cell>
          <cell r="V374">
            <v>0.13244039787379613</v>
          </cell>
          <cell r="W374" t="str">
            <v/>
          </cell>
          <cell r="X374" t="str">
            <v/>
          </cell>
          <cell r="Y374" t="str">
            <v/>
          </cell>
          <cell r="Z374">
            <v>1140.06</v>
          </cell>
        </row>
        <row r="375">
          <cell r="A375" t="str">
            <v>05-09</v>
          </cell>
          <cell r="B375" t="str">
            <v>Firma</v>
          </cell>
          <cell r="C375" t="str">
            <v>Element- Mauerwerk</v>
          </cell>
          <cell r="D375" t="str">
            <v>EMW 2000 GmbH</v>
          </cell>
          <cell r="E375" t="str">
            <v>Weinsfeld A6</v>
          </cell>
          <cell r="F375">
            <v>91161</v>
          </cell>
          <cell r="G375" t="str">
            <v>Hilpoltstein</v>
          </cell>
          <cell r="H375" t="str">
            <v>09179</v>
          </cell>
          <cell r="I375">
            <v>96660</v>
          </cell>
          <cell r="J375" t="str">
            <v>R</v>
          </cell>
          <cell r="K375">
            <v>0</v>
          </cell>
          <cell r="L375" t="str">
            <v xml:space="preserve"> </v>
          </cell>
          <cell r="M375">
            <v>0.75</v>
          </cell>
          <cell r="N375">
            <v>1049.3800000000001</v>
          </cell>
          <cell r="O375">
            <v>746</v>
          </cell>
          <cell r="P375">
            <v>548581</v>
          </cell>
          <cell r="Q375">
            <v>10</v>
          </cell>
          <cell r="R375">
            <v>43244</v>
          </cell>
          <cell r="S375" t="str">
            <v>Pfeffer</v>
          </cell>
          <cell r="T375">
            <v>143.4</v>
          </cell>
          <cell r="V375">
            <v>0.13665211839371819</v>
          </cell>
          <cell r="W375" t="str">
            <v/>
          </cell>
          <cell r="X375" t="str">
            <v/>
          </cell>
          <cell r="Y375" t="str">
            <v/>
          </cell>
          <cell r="Z375">
            <v>1049.3800000000001</v>
          </cell>
        </row>
        <row r="376">
          <cell r="A376" t="str">
            <v>05-10</v>
          </cell>
          <cell r="B376" t="str">
            <v>Firma</v>
          </cell>
          <cell r="C376" t="str">
            <v>Element- Mauerwerk</v>
          </cell>
          <cell r="D376" t="str">
            <v>EMW 2000 GmbH</v>
          </cell>
          <cell r="E376" t="str">
            <v>Weinsfeld A6</v>
          </cell>
          <cell r="F376">
            <v>91161</v>
          </cell>
          <cell r="G376" t="str">
            <v>Hilpoltstein</v>
          </cell>
          <cell r="H376" t="str">
            <v>09179</v>
          </cell>
          <cell r="I376">
            <v>96660</v>
          </cell>
          <cell r="J376" t="str">
            <v>R</v>
          </cell>
          <cell r="K376">
            <v>0</v>
          </cell>
          <cell r="L376" t="str">
            <v xml:space="preserve"> </v>
          </cell>
          <cell r="M376">
            <v>0.75</v>
          </cell>
          <cell r="N376">
            <v>1359.19</v>
          </cell>
          <cell r="O376">
            <v>748</v>
          </cell>
          <cell r="P376">
            <v>548756</v>
          </cell>
          <cell r="Q376">
            <v>10</v>
          </cell>
          <cell r="R376">
            <v>43244</v>
          </cell>
          <cell r="S376" t="str">
            <v>Weiss</v>
          </cell>
          <cell r="T376">
            <v>184.26</v>
          </cell>
          <cell r="V376">
            <v>0.1355660356535878</v>
          </cell>
          <cell r="W376" t="str">
            <v/>
          </cell>
          <cell r="X376" t="str">
            <v/>
          </cell>
          <cell r="Y376" t="str">
            <v/>
          </cell>
          <cell r="Z376">
            <v>1359.19</v>
          </cell>
        </row>
        <row r="377">
          <cell r="A377" t="str">
            <v>05-11</v>
          </cell>
          <cell r="B377" t="str">
            <v>Firma</v>
          </cell>
          <cell r="C377" t="str">
            <v>Element- Mauerwerk</v>
          </cell>
          <cell r="D377" t="str">
            <v>EMW 2000 GmbH</v>
          </cell>
          <cell r="E377" t="str">
            <v>Weinsfeld A6</v>
          </cell>
          <cell r="F377">
            <v>91161</v>
          </cell>
          <cell r="G377" t="str">
            <v>Hilpoltstein</v>
          </cell>
          <cell r="H377" t="str">
            <v>09179</v>
          </cell>
          <cell r="I377">
            <v>96660</v>
          </cell>
          <cell r="J377" t="str">
            <v>R</v>
          </cell>
          <cell r="K377">
            <v>0</v>
          </cell>
          <cell r="L377" t="str">
            <v xml:space="preserve"> </v>
          </cell>
          <cell r="M377">
            <v>0.75</v>
          </cell>
          <cell r="N377">
            <v>1222.67</v>
          </cell>
          <cell r="O377">
            <v>749</v>
          </cell>
          <cell r="P377">
            <v>548753</v>
          </cell>
          <cell r="Q377">
            <v>10</v>
          </cell>
          <cell r="R377">
            <v>43244</v>
          </cell>
          <cell r="S377" t="str">
            <v>Wagner</v>
          </cell>
          <cell r="T377">
            <v>164.91</v>
          </cell>
          <cell r="V377">
            <v>0.13487694962663677</v>
          </cell>
          <cell r="W377" t="str">
            <v/>
          </cell>
          <cell r="X377" t="str">
            <v/>
          </cell>
          <cell r="Y377" t="str">
            <v/>
          </cell>
          <cell r="Z377">
            <v>1222.67</v>
          </cell>
        </row>
        <row r="378">
          <cell r="A378" t="str">
            <v>05-12</v>
          </cell>
          <cell r="B378" t="str">
            <v>Firma</v>
          </cell>
          <cell r="C378" t="str">
            <v>Wohnbau GmbH</v>
          </cell>
          <cell r="D378" t="str">
            <v>Zeidler</v>
          </cell>
          <cell r="E378" t="str">
            <v>Untere Keller Str. 7a</v>
          </cell>
          <cell r="F378">
            <v>90537</v>
          </cell>
          <cell r="G378" t="str">
            <v>Feucht</v>
          </cell>
          <cell r="H378" t="str">
            <v>09128</v>
          </cell>
          <cell r="I378">
            <v>92800</v>
          </cell>
          <cell r="J378" t="str">
            <v>R</v>
          </cell>
          <cell r="K378">
            <v>0</v>
          </cell>
          <cell r="L378" t="str">
            <v xml:space="preserve"> </v>
          </cell>
          <cell r="M378">
            <v>0.75</v>
          </cell>
          <cell r="N378">
            <v>1673.35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 t="str">
            <v>Hilt, An den drei Linden, 90596 Leerstetten</v>
          </cell>
          <cell r="T378" t="str">
            <v/>
          </cell>
          <cell r="V378" t="e">
            <v>#VALUE!</v>
          </cell>
          <cell r="W378" t="str">
            <v/>
          </cell>
          <cell r="X378" t="str">
            <v/>
          </cell>
          <cell r="Y378" t="str">
            <v/>
          </cell>
          <cell r="Z378" t="str">
            <v/>
          </cell>
        </row>
        <row r="379">
          <cell r="A379" t="str">
            <v>05-13</v>
          </cell>
          <cell r="B379" t="str">
            <v>Firma</v>
          </cell>
          <cell r="C379" t="str">
            <v>Wohnbau GmbH</v>
          </cell>
          <cell r="D379" t="str">
            <v>Zeidler</v>
          </cell>
          <cell r="E379" t="str">
            <v>Untere Keller Str. 7a</v>
          </cell>
          <cell r="F379">
            <v>90537</v>
          </cell>
          <cell r="G379" t="str">
            <v>Feucht</v>
          </cell>
          <cell r="H379" t="str">
            <v>09128</v>
          </cell>
          <cell r="I379">
            <v>92800</v>
          </cell>
          <cell r="J379" t="str">
            <v>R</v>
          </cell>
          <cell r="K379">
            <v>0</v>
          </cell>
          <cell r="L379" t="str">
            <v xml:space="preserve"> </v>
          </cell>
          <cell r="M379">
            <v>0.75</v>
          </cell>
          <cell r="N379">
            <v>1327.1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 t="str">
            <v>Meinelt, An den drei Linden, 90596 Leerstetten</v>
          </cell>
          <cell r="T379" t="str">
            <v/>
          </cell>
          <cell r="V379" t="e">
            <v>#VALUE!</v>
          </cell>
          <cell r="W379" t="str">
            <v/>
          </cell>
          <cell r="X379" t="str">
            <v/>
          </cell>
          <cell r="Y379" t="str">
            <v/>
          </cell>
          <cell r="Z379" t="str">
            <v/>
          </cell>
        </row>
        <row r="380">
          <cell r="A380" t="str">
            <v>05-14</v>
          </cell>
          <cell r="B380" t="str">
            <v>Firma</v>
          </cell>
          <cell r="C380" t="str">
            <v>Wohnbau GmbH</v>
          </cell>
          <cell r="D380" t="str">
            <v>Zeidler</v>
          </cell>
          <cell r="E380" t="str">
            <v>Untere Keller Str. 7a</v>
          </cell>
          <cell r="F380">
            <v>90537</v>
          </cell>
          <cell r="G380" t="str">
            <v>Feucht</v>
          </cell>
          <cell r="H380" t="str">
            <v>09128</v>
          </cell>
          <cell r="I380">
            <v>92800</v>
          </cell>
          <cell r="J380" t="str">
            <v>R</v>
          </cell>
          <cell r="K380">
            <v>0</v>
          </cell>
          <cell r="L380" t="str">
            <v xml:space="preserve"> </v>
          </cell>
          <cell r="M380">
            <v>0.75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 t="str">
            <v>De Wille, An den drei Linden, 90596 Leerstetten</v>
          </cell>
          <cell r="T380" t="str">
            <v/>
          </cell>
          <cell r="V380" t="e">
            <v>#VALUE!</v>
          </cell>
          <cell r="W380" t="str">
            <v/>
          </cell>
          <cell r="X380" t="str">
            <v/>
          </cell>
          <cell r="Y380" t="str">
            <v/>
          </cell>
          <cell r="Z380" t="str">
            <v/>
          </cell>
        </row>
        <row r="381">
          <cell r="A381" t="str">
            <v>05-15</v>
          </cell>
          <cell r="B381" t="str">
            <v>Firma</v>
          </cell>
          <cell r="C381" t="str">
            <v>Wohnbau GmbH</v>
          </cell>
          <cell r="D381" t="str">
            <v>Zeidler</v>
          </cell>
          <cell r="E381" t="str">
            <v>Untere Keller Str. 7a</v>
          </cell>
          <cell r="F381">
            <v>90537</v>
          </cell>
          <cell r="G381" t="str">
            <v>Feucht</v>
          </cell>
          <cell r="H381" t="str">
            <v>09128</v>
          </cell>
          <cell r="I381">
            <v>92800</v>
          </cell>
          <cell r="J381" t="str">
            <v>R</v>
          </cell>
          <cell r="K381">
            <v>0</v>
          </cell>
          <cell r="L381" t="str">
            <v xml:space="preserve"> </v>
          </cell>
          <cell r="M381">
            <v>0.75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 t="str">
            <v>Heinz, An den drei Linden, 90596 Leerstetten</v>
          </cell>
          <cell r="T381" t="str">
            <v/>
          </cell>
          <cell r="V381" t="e">
            <v>#VALUE!</v>
          </cell>
          <cell r="W381" t="str">
            <v/>
          </cell>
          <cell r="X381" t="str">
            <v/>
          </cell>
          <cell r="Y381" t="str">
            <v/>
          </cell>
          <cell r="Z381" t="str">
            <v/>
          </cell>
        </row>
        <row r="382">
          <cell r="A382" t="str">
            <v>05-16</v>
          </cell>
          <cell r="B382" t="str">
            <v>Herrn</v>
          </cell>
          <cell r="C382" t="str">
            <v>Volker</v>
          </cell>
          <cell r="D382" t="str">
            <v>Gellner</v>
          </cell>
          <cell r="E382" t="str">
            <v>Mittelhembacher Weg 13</v>
          </cell>
          <cell r="F382">
            <v>91126</v>
          </cell>
          <cell r="G382" t="str">
            <v>Rednitzhembach</v>
          </cell>
          <cell r="H382" t="str">
            <v xml:space="preserve"> </v>
          </cell>
          <cell r="I382" t="str">
            <v xml:space="preserve"> </v>
          </cell>
          <cell r="J382" t="str">
            <v>F</v>
          </cell>
          <cell r="K382">
            <v>0</v>
          </cell>
          <cell r="L382" t="str">
            <v xml:space="preserve"> </v>
          </cell>
          <cell r="M382">
            <v>0.49</v>
          </cell>
          <cell r="N382">
            <v>1069.5</v>
          </cell>
          <cell r="O382">
            <v>813</v>
          </cell>
          <cell r="P382">
            <v>548237</v>
          </cell>
          <cell r="Q382">
            <v>3</v>
          </cell>
          <cell r="R382">
            <v>43224</v>
          </cell>
          <cell r="S382">
            <v>0</v>
          </cell>
          <cell r="T382">
            <v>32.085000000000001</v>
          </cell>
          <cell r="V382">
            <v>3.0000000000000002E-2</v>
          </cell>
          <cell r="W382" t="str">
            <v/>
          </cell>
          <cell r="X382" t="str">
            <v/>
          </cell>
          <cell r="Y382" t="str">
            <v/>
          </cell>
          <cell r="Z382">
            <v>1069.5</v>
          </cell>
        </row>
        <row r="383">
          <cell r="A383" t="str">
            <v>05-17</v>
          </cell>
          <cell r="B383" t="str">
            <v>Firma</v>
          </cell>
          <cell r="C383" t="str">
            <v>Element- Mauerwerk</v>
          </cell>
          <cell r="D383" t="str">
            <v>EMW 2000 GmbH</v>
          </cell>
          <cell r="E383" t="str">
            <v>Weinsfeld A6</v>
          </cell>
          <cell r="F383">
            <v>91161</v>
          </cell>
          <cell r="G383" t="str">
            <v>Hilpoltstein</v>
          </cell>
          <cell r="H383" t="str">
            <v>09179</v>
          </cell>
          <cell r="I383">
            <v>96660</v>
          </cell>
          <cell r="J383" t="str">
            <v>R</v>
          </cell>
          <cell r="K383">
            <v>0</v>
          </cell>
          <cell r="L383" t="str">
            <v xml:space="preserve"> </v>
          </cell>
          <cell r="M383">
            <v>0.75</v>
          </cell>
          <cell r="N383">
            <v>2119.9899999999998</v>
          </cell>
          <cell r="O383">
            <v>750</v>
          </cell>
          <cell r="P383">
            <v>549014</v>
          </cell>
          <cell r="Q383">
            <v>10</v>
          </cell>
          <cell r="R383">
            <v>43258</v>
          </cell>
          <cell r="S383" t="str">
            <v>Dess-Häupler</v>
          </cell>
          <cell r="T383">
            <v>242.28</v>
          </cell>
          <cell r="V383">
            <v>0.11428355794131105</v>
          </cell>
          <cell r="W383" t="str">
            <v/>
          </cell>
          <cell r="X383" t="str">
            <v/>
          </cell>
          <cell r="Y383" t="str">
            <v/>
          </cell>
          <cell r="Z383">
            <v>2119.9899999999998</v>
          </cell>
        </row>
        <row r="384">
          <cell r="A384" t="str">
            <v>05-18</v>
          </cell>
          <cell r="B384" t="str">
            <v>Firma</v>
          </cell>
          <cell r="C384" t="str">
            <v xml:space="preserve"> </v>
          </cell>
          <cell r="D384" t="str">
            <v xml:space="preserve">A &amp; S Bau GmbH </v>
          </cell>
          <cell r="E384" t="str">
            <v>Hauptstr. 2a</v>
          </cell>
          <cell r="F384">
            <v>91632</v>
          </cell>
          <cell r="G384" t="str">
            <v>Wieseth</v>
          </cell>
          <cell r="H384" t="str">
            <v>09822</v>
          </cell>
          <cell r="I384">
            <v>609970</v>
          </cell>
          <cell r="J384" t="str">
            <v>R</v>
          </cell>
          <cell r="K384">
            <v>0</v>
          </cell>
          <cell r="L384" t="str">
            <v xml:space="preserve"> </v>
          </cell>
          <cell r="M384">
            <v>0.75</v>
          </cell>
          <cell r="N384">
            <v>1365.97</v>
          </cell>
          <cell r="O384">
            <v>710</v>
          </cell>
          <cell r="P384">
            <v>548983</v>
          </cell>
          <cell r="Q384">
            <v>10</v>
          </cell>
          <cell r="R384">
            <v>43244</v>
          </cell>
          <cell r="S384" t="str">
            <v>Humpeneder, Sebastian-Kneipp-Str. 14, Burgoberbach</v>
          </cell>
          <cell r="T384">
            <v>181.21</v>
          </cell>
          <cell r="V384">
            <v>0.13266030732739373</v>
          </cell>
          <cell r="W384" t="str">
            <v/>
          </cell>
          <cell r="X384" t="str">
            <v/>
          </cell>
          <cell r="Y384" t="str">
            <v/>
          </cell>
          <cell r="Z384">
            <v>1365.97</v>
          </cell>
        </row>
        <row r="385">
          <cell r="A385" t="str">
            <v>05-19</v>
          </cell>
          <cell r="B385" t="str">
            <v>Firma</v>
          </cell>
          <cell r="C385" t="str">
            <v>Bau</v>
          </cell>
          <cell r="D385" t="str">
            <v>Staudinger</v>
          </cell>
          <cell r="E385" t="str">
            <v>Industriestr. 15</v>
          </cell>
          <cell r="F385">
            <v>91593</v>
          </cell>
          <cell r="G385" t="str">
            <v>Burgbernheim</v>
          </cell>
          <cell r="H385" t="str">
            <v>09843</v>
          </cell>
          <cell r="I385" t="str">
            <v>9800-17 Fax: -91Mail: thomas@staudinger-bau.de</v>
          </cell>
          <cell r="J385" t="str">
            <v>R</v>
          </cell>
          <cell r="K385">
            <v>0</v>
          </cell>
          <cell r="L385" t="str">
            <v xml:space="preserve"> </v>
          </cell>
          <cell r="M385">
            <v>0.75</v>
          </cell>
          <cell r="N385">
            <v>854.8</v>
          </cell>
          <cell r="O385">
            <v>0</v>
          </cell>
          <cell r="P385">
            <v>548993</v>
          </cell>
          <cell r="Q385">
            <v>10</v>
          </cell>
          <cell r="R385">
            <v>43250</v>
          </cell>
          <cell r="S385" t="str">
            <v>Meyer, Akazienweg 18, 91593 Burgbernheim</v>
          </cell>
          <cell r="T385">
            <v>85.48</v>
          </cell>
          <cell r="V385">
            <v>0.1</v>
          </cell>
          <cell r="W385" t="str">
            <v/>
          </cell>
          <cell r="X385" t="str">
            <v/>
          </cell>
          <cell r="Y385" t="str">
            <v/>
          </cell>
          <cell r="Z385">
            <v>854.8</v>
          </cell>
        </row>
        <row r="386">
          <cell r="A386" t="str">
            <v>05-20</v>
          </cell>
          <cell r="B386" t="str">
            <v>Firma</v>
          </cell>
          <cell r="C386" t="str">
            <v>Wohnbau</v>
          </cell>
          <cell r="D386" t="str">
            <v>Ernsberger GmbH</v>
          </cell>
          <cell r="E386" t="str">
            <v>Im Gewerbepark 6</v>
          </cell>
          <cell r="F386">
            <v>92331</v>
          </cell>
          <cell r="G386" t="str">
            <v>Parsberg</v>
          </cell>
          <cell r="I386">
            <v>0</v>
          </cell>
          <cell r="J386" t="str">
            <v>R</v>
          </cell>
          <cell r="K386">
            <v>0</v>
          </cell>
          <cell r="L386" t="str">
            <v xml:space="preserve"> </v>
          </cell>
          <cell r="M386">
            <v>0.75</v>
          </cell>
          <cell r="N386">
            <v>380</v>
          </cell>
          <cell r="O386">
            <v>756</v>
          </cell>
          <cell r="P386">
            <v>548994</v>
          </cell>
          <cell r="Q386">
            <v>10</v>
          </cell>
          <cell r="R386">
            <v>43250</v>
          </cell>
          <cell r="S386" t="str">
            <v>Freidankstr. 11, 81735 München Haus 3 DG</v>
          </cell>
          <cell r="T386">
            <v>43.16</v>
          </cell>
          <cell r="V386">
            <v>0.11357894736842104</v>
          </cell>
          <cell r="W386" t="str">
            <v/>
          </cell>
          <cell r="X386" t="str">
            <v/>
          </cell>
          <cell r="Y386" t="str">
            <v/>
          </cell>
          <cell r="Z386">
            <v>380</v>
          </cell>
        </row>
        <row r="387">
          <cell r="A387" t="str">
            <v>05-21</v>
          </cell>
          <cell r="B387" t="str">
            <v>Firma</v>
          </cell>
          <cell r="C387" t="str">
            <v>Bauunternehmen GmbH &amp; Co. KG</v>
          </cell>
          <cell r="D387" t="str">
            <v>Schwarz</v>
          </cell>
          <cell r="E387" t="str">
            <v>Markgrafenstr. 159a</v>
          </cell>
          <cell r="F387">
            <v>91349</v>
          </cell>
          <cell r="G387" t="str">
            <v>Egloffstein</v>
          </cell>
          <cell r="H387" t="str">
            <v>09197</v>
          </cell>
          <cell r="I387">
            <v>242</v>
          </cell>
          <cell r="J387" t="str">
            <v>R</v>
          </cell>
          <cell r="K387">
            <v>0</v>
          </cell>
          <cell r="L387" t="str">
            <v xml:space="preserve"> </v>
          </cell>
          <cell r="M387">
            <v>0.75</v>
          </cell>
          <cell r="N387">
            <v>2456.1</v>
          </cell>
          <cell r="O387">
            <v>792</v>
          </cell>
          <cell r="P387">
            <v>548984</v>
          </cell>
          <cell r="Q387">
            <v>10</v>
          </cell>
          <cell r="R387">
            <v>43250</v>
          </cell>
          <cell r="S387" t="str">
            <v>Schwarz-Schlöffka, Von Pölnitz-Str. 261, Eggloffstein</v>
          </cell>
          <cell r="T387">
            <v>174.97</v>
          </cell>
          <cell r="V387">
            <v>7.123895606856398E-2</v>
          </cell>
          <cell r="W387" t="str">
            <v/>
          </cell>
          <cell r="X387" t="str">
            <v/>
          </cell>
          <cell r="Y387" t="str">
            <v/>
          </cell>
          <cell r="Z387">
            <v>2456.1</v>
          </cell>
        </row>
        <row r="388">
          <cell r="A388" t="str">
            <v>05-22</v>
          </cell>
          <cell r="B388" t="str">
            <v>Firma</v>
          </cell>
          <cell r="C388" t="str">
            <v>Georg</v>
          </cell>
          <cell r="D388" t="str">
            <v>Gerhäuser Hoch- und Tiefbau GmbH</v>
          </cell>
          <cell r="E388" t="str">
            <v>Ipsheimer Str. 6</v>
          </cell>
          <cell r="F388">
            <v>91438</v>
          </cell>
          <cell r="G388" t="str">
            <v>Bad Windsheim</v>
          </cell>
          <cell r="H388" t="str">
            <v>09841</v>
          </cell>
          <cell r="I388" t="str">
            <v>6650-0</v>
          </cell>
          <cell r="J388" t="str">
            <v>R</v>
          </cell>
          <cell r="K388">
            <v>0</v>
          </cell>
          <cell r="L388" t="str">
            <v xml:space="preserve"> </v>
          </cell>
          <cell r="M388">
            <v>0.75</v>
          </cell>
          <cell r="N388">
            <v>1293.77</v>
          </cell>
          <cell r="O388">
            <v>757</v>
          </cell>
          <cell r="P388">
            <v>549531</v>
          </cell>
          <cell r="Q388">
            <v>10</v>
          </cell>
          <cell r="R388">
            <v>43258</v>
          </cell>
          <cell r="S388" t="str">
            <v>DH1 Ferienanlage Rost, Freihaslach, 96152 Burghaslach</v>
          </cell>
          <cell r="T388">
            <v>158.75</v>
          </cell>
          <cell r="V388">
            <v>0.1227034171452422</v>
          </cell>
          <cell r="W388" t="str">
            <v/>
          </cell>
          <cell r="X388" t="str">
            <v/>
          </cell>
          <cell r="Y388" t="str">
            <v/>
          </cell>
          <cell r="Z388">
            <v>1293.77</v>
          </cell>
        </row>
        <row r="389">
          <cell r="A389" t="str">
            <v>05-23</v>
          </cell>
          <cell r="B389" t="str">
            <v>Firma</v>
          </cell>
          <cell r="C389" t="str">
            <v>Georg</v>
          </cell>
          <cell r="D389" t="str">
            <v>Gerhäuser Hoch- und Tiefbau GmbH</v>
          </cell>
          <cell r="E389" t="str">
            <v>Ipsheimer Str. 6</v>
          </cell>
          <cell r="F389">
            <v>91438</v>
          </cell>
          <cell r="G389" t="str">
            <v>Bad Windsheim</v>
          </cell>
          <cell r="H389" t="str">
            <v>09841</v>
          </cell>
          <cell r="I389" t="str">
            <v>6650-0</v>
          </cell>
          <cell r="J389" t="str">
            <v>R</v>
          </cell>
          <cell r="K389">
            <v>0</v>
          </cell>
          <cell r="L389" t="str">
            <v xml:space="preserve"> </v>
          </cell>
          <cell r="M389">
            <v>0.75</v>
          </cell>
          <cell r="N389">
            <v>1161.52</v>
          </cell>
          <cell r="O389">
            <v>834</v>
          </cell>
          <cell r="P389">
            <v>549495</v>
          </cell>
          <cell r="Q389">
            <v>10</v>
          </cell>
          <cell r="R389">
            <v>43266</v>
          </cell>
          <cell r="S389" t="str">
            <v>DH2 Ferienanlage Rost, Freihaslach, 96152 Burghaslach</v>
          </cell>
          <cell r="T389">
            <v>141.86000000000001</v>
          </cell>
          <cell r="V389">
            <v>0.1221330670156347</v>
          </cell>
          <cell r="W389" t="str">
            <v/>
          </cell>
          <cell r="X389" t="str">
            <v/>
          </cell>
          <cell r="Y389" t="str">
            <v/>
          </cell>
          <cell r="Z389">
            <v>1161.52</v>
          </cell>
        </row>
        <row r="390">
          <cell r="A390" t="str">
            <v>05-24</v>
          </cell>
          <cell r="B390" t="str">
            <v>Firma</v>
          </cell>
          <cell r="C390" t="str">
            <v>Georg</v>
          </cell>
          <cell r="D390" t="str">
            <v>Gerhäuser Hoch- und Tiefbau GmbH</v>
          </cell>
          <cell r="E390" t="str">
            <v>Ipsheimer Str. 6</v>
          </cell>
          <cell r="F390">
            <v>91438</v>
          </cell>
          <cell r="G390" t="str">
            <v>Bad Windsheim</v>
          </cell>
          <cell r="H390" t="str">
            <v>09841</v>
          </cell>
          <cell r="I390" t="str">
            <v>6650-0</v>
          </cell>
          <cell r="J390" t="str">
            <v>R</v>
          </cell>
          <cell r="K390">
            <v>0</v>
          </cell>
          <cell r="L390" t="str">
            <v xml:space="preserve"> </v>
          </cell>
          <cell r="M390">
            <v>0.75</v>
          </cell>
          <cell r="N390">
            <v>1297.3900000000001</v>
          </cell>
          <cell r="O390">
            <v>835</v>
          </cell>
          <cell r="P390">
            <v>551450</v>
          </cell>
          <cell r="Q390">
            <v>10</v>
          </cell>
          <cell r="R390">
            <v>43292</v>
          </cell>
          <cell r="S390" t="str">
            <v>Bungalow Ferienanlage Rost, Freihaslach, 96152 Burghaslach</v>
          </cell>
          <cell r="T390">
            <v>158.79</v>
          </cell>
          <cell r="V390">
            <v>0.12239187908030737</v>
          </cell>
          <cell r="W390" t="str">
            <v/>
          </cell>
          <cell r="X390" t="str">
            <v/>
          </cell>
          <cell r="Y390" t="str">
            <v/>
          </cell>
          <cell r="Z390">
            <v>1297.3900000000001</v>
          </cell>
        </row>
        <row r="391">
          <cell r="A391" t="str">
            <v>05-25</v>
          </cell>
          <cell r="B391" t="str">
            <v>Firma</v>
          </cell>
          <cell r="C391">
            <v>0</v>
          </cell>
          <cell r="D391" t="str">
            <v>Baustoff - Union</v>
          </cell>
          <cell r="E391" t="str">
            <v>Nürnberger Str. 50</v>
          </cell>
          <cell r="F391">
            <v>90579</v>
          </cell>
          <cell r="G391" t="str">
            <v>Langenzenn</v>
          </cell>
          <cell r="H391" t="str">
            <v xml:space="preserve"> </v>
          </cell>
          <cell r="I391">
            <v>0</v>
          </cell>
          <cell r="J391" t="str">
            <v>R</v>
          </cell>
          <cell r="K391">
            <v>0</v>
          </cell>
          <cell r="L391" t="str">
            <v xml:space="preserve"> </v>
          </cell>
          <cell r="M391">
            <v>0.7</v>
          </cell>
          <cell r="N391">
            <v>1080.08</v>
          </cell>
          <cell r="O391">
            <v>912</v>
          </cell>
          <cell r="P391">
            <v>549259</v>
          </cell>
          <cell r="Q391">
            <v>5</v>
          </cell>
          <cell r="R391">
            <v>43258</v>
          </cell>
          <cell r="S391" t="str">
            <v>Schmidt</v>
          </cell>
          <cell r="T391">
            <v>65.38</v>
          </cell>
          <cell r="V391">
            <v>6.0532553144211541E-2</v>
          </cell>
          <cell r="W391" t="str">
            <v/>
          </cell>
          <cell r="X391" t="str">
            <v/>
          </cell>
          <cell r="Y391" t="str">
            <v/>
          </cell>
          <cell r="Z391">
            <v>1080.08</v>
          </cell>
        </row>
        <row r="392">
          <cell r="A392" t="str">
            <v>05-26</v>
          </cell>
          <cell r="B392" t="str">
            <v>Firma</v>
          </cell>
          <cell r="C392" t="str">
            <v>Georg</v>
          </cell>
          <cell r="D392" t="str">
            <v>Gerhäuser Hoch- und Tiefbau GmbH</v>
          </cell>
          <cell r="E392" t="str">
            <v>Ipsheimer Str. 6</v>
          </cell>
          <cell r="F392">
            <v>91438</v>
          </cell>
          <cell r="G392" t="str">
            <v>Bad Windsheim</v>
          </cell>
          <cell r="H392" t="str">
            <v>09841</v>
          </cell>
          <cell r="I392" t="str">
            <v>6650-0</v>
          </cell>
          <cell r="J392" t="str">
            <v>R</v>
          </cell>
          <cell r="K392">
            <v>0</v>
          </cell>
          <cell r="L392" t="str">
            <v xml:space="preserve"> </v>
          </cell>
          <cell r="M392">
            <v>0.75</v>
          </cell>
          <cell r="N392">
            <v>1252.24</v>
          </cell>
          <cell r="O392">
            <v>848</v>
          </cell>
          <cell r="P392">
            <v>549452</v>
          </cell>
          <cell r="Q392">
            <v>10</v>
          </cell>
          <cell r="R392">
            <v>43273</v>
          </cell>
          <cell r="S392" t="str">
            <v>DHH Typ 25, 90547 Stein</v>
          </cell>
          <cell r="T392">
            <v>153.82</v>
          </cell>
          <cell r="V392">
            <v>0.12283587810643326</v>
          </cell>
          <cell r="W392" t="str">
            <v/>
          </cell>
          <cell r="X392" t="str">
            <v/>
          </cell>
          <cell r="Y392" t="str">
            <v/>
          </cell>
          <cell r="Z392">
            <v>1252.24</v>
          </cell>
        </row>
        <row r="393">
          <cell r="A393" t="str">
            <v>05-27</v>
          </cell>
          <cell r="B393" t="str">
            <v>Firma</v>
          </cell>
          <cell r="C393" t="str">
            <v>Georg</v>
          </cell>
          <cell r="D393" t="str">
            <v>Gerhäuser Hoch- und Tiefbau GmbH</v>
          </cell>
          <cell r="E393" t="str">
            <v>Ipsheimer Str. 6</v>
          </cell>
          <cell r="F393">
            <v>91438</v>
          </cell>
          <cell r="G393" t="str">
            <v>Bad Windsheim</v>
          </cell>
          <cell r="H393" t="str">
            <v>09841</v>
          </cell>
          <cell r="I393" t="str">
            <v>6650-0</v>
          </cell>
          <cell r="J393" t="str">
            <v>R</v>
          </cell>
          <cell r="K393">
            <v>0</v>
          </cell>
          <cell r="L393" t="str">
            <v xml:space="preserve"> </v>
          </cell>
          <cell r="M393">
            <v>0.75</v>
          </cell>
          <cell r="N393">
            <v>1284.67</v>
          </cell>
          <cell r="O393">
            <v>844</v>
          </cell>
          <cell r="P393">
            <v>549427</v>
          </cell>
          <cell r="Q393">
            <v>10</v>
          </cell>
          <cell r="R393">
            <v>43273</v>
          </cell>
          <cell r="S393" t="str">
            <v>DHH Typ 26, 90547 Stein</v>
          </cell>
          <cell r="T393">
            <v>157.94</v>
          </cell>
          <cell r="V393">
            <v>0.12294207851043458</v>
          </cell>
          <cell r="W393" t="str">
            <v/>
          </cell>
          <cell r="X393" t="str">
            <v/>
          </cell>
          <cell r="Y393" t="str">
            <v/>
          </cell>
          <cell r="Z393">
            <v>1284.67</v>
          </cell>
        </row>
        <row r="394">
          <cell r="A394" t="str">
            <v>05-28</v>
          </cell>
          <cell r="B394" t="str">
            <v>Firma</v>
          </cell>
          <cell r="C394" t="str">
            <v>Georg</v>
          </cell>
          <cell r="D394" t="str">
            <v>Gerhäuser Hoch- und Tiefbau GmbH</v>
          </cell>
          <cell r="E394" t="str">
            <v>Ipsheimer Str. 6</v>
          </cell>
          <cell r="F394">
            <v>91438</v>
          </cell>
          <cell r="G394" t="str">
            <v>Bad Windsheim</v>
          </cell>
          <cell r="H394" t="str">
            <v>09841</v>
          </cell>
          <cell r="I394" t="str">
            <v>6650-0</v>
          </cell>
          <cell r="J394" t="str">
            <v>R</v>
          </cell>
          <cell r="K394">
            <v>0</v>
          </cell>
          <cell r="L394" t="str">
            <v xml:space="preserve"> </v>
          </cell>
          <cell r="M394">
            <v>0.75</v>
          </cell>
          <cell r="N394">
            <v>1288.24</v>
          </cell>
          <cell r="O394">
            <v>849</v>
          </cell>
          <cell r="P394">
            <v>549448</v>
          </cell>
          <cell r="Q394">
            <v>10</v>
          </cell>
          <cell r="R394">
            <v>43273</v>
          </cell>
          <cell r="S394" t="str">
            <v>DHH Typ 27, 90547 Stein</v>
          </cell>
          <cell r="T394">
            <v>158.65</v>
          </cell>
          <cell r="V394">
            <v>0.12315251816431722</v>
          </cell>
          <cell r="W394" t="str">
            <v/>
          </cell>
          <cell r="X394" t="str">
            <v/>
          </cell>
          <cell r="Y394" t="str">
            <v/>
          </cell>
          <cell r="Z394">
            <v>1288.24</v>
          </cell>
        </row>
        <row r="395">
          <cell r="A395" t="str">
            <v>05-29</v>
          </cell>
          <cell r="B395" t="str">
            <v>Firma</v>
          </cell>
          <cell r="C395" t="str">
            <v>Georg</v>
          </cell>
          <cell r="D395" t="str">
            <v>Gerhäuser Hoch- und Tiefbau GmbH</v>
          </cell>
          <cell r="E395" t="str">
            <v>Ipsheimer Str. 6</v>
          </cell>
          <cell r="F395">
            <v>91438</v>
          </cell>
          <cell r="G395" t="str">
            <v>Bad Windsheim</v>
          </cell>
          <cell r="H395" t="str">
            <v>09841</v>
          </cell>
          <cell r="I395" t="str">
            <v>6650-0</v>
          </cell>
          <cell r="J395" t="str">
            <v>R</v>
          </cell>
          <cell r="K395">
            <v>0</v>
          </cell>
          <cell r="L395" t="str">
            <v xml:space="preserve"> </v>
          </cell>
          <cell r="M395">
            <v>0.75</v>
          </cell>
          <cell r="N395">
            <v>1306.24</v>
          </cell>
          <cell r="O395">
            <v>832</v>
          </cell>
          <cell r="P395">
            <v>549441</v>
          </cell>
          <cell r="Q395">
            <v>10</v>
          </cell>
          <cell r="R395">
            <v>43273</v>
          </cell>
          <cell r="S395" t="str">
            <v>DHH Typ 28, 90547 Stein</v>
          </cell>
          <cell r="T395">
            <v>160.47999999999999</v>
          </cell>
          <cell r="V395">
            <v>0.12285644292013718</v>
          </cell>
          <cell r="W395" t="str">
            <v/>
          </cell>
          <cell r="X395" t="str">
            <v/>
          </cell>
          <cell r="Y395" t="str">
            <v/>
          </cell>
          <cell r="Z395">
            <v>1306.24</v>
          </cell>
        </row>
        <row r="396">
          <cell r="A396" t="str">
            <v>05-30</v>
          </cell>
          <cell r="B396" t="str">
            <v>Firma</v>
          </cell>
          <cell r="C396" t="str">
            <v xml:space="preserve"> </v>
          </cell>
          <cell r="D396" t="str">
            <v xml:space="preserve">A &amp; S Bau GmbH </v>
          </cell>
          <cell r="E396" t="str">
            <v>Hauptstr. 2a</v>
          </cell>
          <cell r="F396">
            <v>91632</v>
          </cell>
          <cell r="G396" t="str">
            <v>Wieseth</v>
          </cell>
          <cell r="H396" t="str">
            <v>09822</v>
          </cell>
          <cell r="I396">
            <v>609970</v>
          </cell>
          <cell r="J396" t="str">
            <v>R</v>
          </cell>
          <cell r="K396">
            <v>0</v>
          </cell>
          <cell r="L396" t="str">
            <v xml:space="preserve"> </v>
          </cell>
          <cell r="M396">
            <v>0.75</v>
          </cell>
          <cell r="N396">
            <v>1280.3900000000001</v>
          </cell>
          <cell r="O396">
            <v>709</v>
          </cell>
          <cell r="P396">
            <v>549341</v>
          </cell>
          <cell r="Q396">
            <v>10</v>
          </cell>
          <cell r="R396">
            <v>43250</v>
          </cell>
          <cell r="S396" t="str">
            <v>Tetzl-Deeg</v>
          </cell>
          <cell r="T396">
            <v>170.56</v>
          </cell>
          <cell r="V396">
            <v>0.13320941275705059</v>
          </cell>
          <cell r="W396" t="str">
            <v/>
          </cell>
          <cell r="X396" t="str">
            <v/>
          </cell>
          <cell r="Y396" t="str">
            <v/>
          </cell>
          <cell r="Z396">
            <v>1280.3900000000001</v>
          </cell>
        </row>
        <row r="397">
          <cell r="A397" t="str">
            <v>05-31</v>
          </cell>
          <cell r="B397" t="str">
            <v>Firma</v>
          </cell>
          <cell r="C397" t="str">
            <v>Georg</v>
          </cell>
          <cell r="D397" t="str">
            <v>Gerhäuser Hoch- und Tiefbau GmbH</v>
          </cell>
          <cell r="E397" t="str">
            <v>Ipsheimer Str. 6</v>
          </cell>
          <cell r="F397">
            <v>91438</v>
          </cell>
          <cell r="G397" t="str">
            <v>Bad Windsheim</v>
          </cell>
          <cell r="H397" t="str">
            <v>09841</v>
          </cell>
          <cell r="I397" t="str">
            <v>6650-0</v>
          </cell>
          <cell r="J397" t="str">
            <v>R</v>
          </cell>
          <cell r="K397">
            <v>0</v>
          </cell>
          <cell r="L397" t="str">
            <v xml:space="preserve"> </v>
          </cell>
          <cell r="M397">
            <v>0.75</v>
          </cell>
          <cell r="N397">
            <v>93.43</v>
          </cell>
          <cell r="O397">
            <v>758</v>
          </cell>
          <cell r="P397">
            <v>549379</v>
          </cell>
          <cell r="Q397">
            <v>10</v>
          </cell>
          <cell r="R397">
            <v>43250</v>
          </cell>
          <cell r="S397" t="str">
            <v>Stein Typ  Nr.163, -OG+DG- Haus 16, 90547 Stein</v>
          </cell>
          <cell r="T397">
            <v>12.41</v>
          </cell>
          <cell r="V397">
            <v>0.13282671518784114</v>
          </cell>
          <cell r="W397" t="str">
            <v/>
          </cell>
          <cell r="X397" t="str">
            <v/>
          </cell>
          <cell r="Y397" t="str">
            <v/>
          </cell>
          <cell r="Z397">
            <v>93.43</v>
          </cell>
        </row>
        <row r="398">
          <cell r="A398" t="str">
            <v>05-32</v>
          </cell>
          <cell r="B398" t="str">
            <v>Firma</v>
          </cell>
          <cell r="C398" t="str">
            <v>Georg</v>
          </cell>
          <cell r="D398" t="str">
            <v>Gerhäuser Hoch- und Tiefbau GmbH</v>
          </cell>
          <cell r="E398" t="str">
            <v>Ipsheimer Str. 6</v>
          </cell>
          <cell r="F398">
            <v>91438</v>
          </cell>
          <cell r="G398" t="str">
            <v>Bad Windsheim</v>
          </cell>
          <cell r="H398" t="str">
            <v>09841</v>
          </cell>
          <cell r="I398" t="str">
            <v>6650-0</v>
          </cell>
          <cell r="J398" t="str">
            <v>R</v>
          </cell>
          <cell r="K398">
            <v>0</v>
          </cell>
          <cell r="L398" t="str">
            <v xml:space="preserve"> </v>
          </cell>
          <cell r="M398">
            <v>0.75</v>
          </cell>
          <cell r="N398">
            <v>1161.52</v>
          </cell>
          <cell r="O398">
            <v>833</v>
          </cell>
          <cell r="P398">
            <v>549496</v>
          </cell>
          <cell r="Q398">
            <v>10</v>
          </cell>
          <cell r="R398">
            <v>43266</v>
          </cell>
          <cell r="S398" t="str">
            <v>Fuchs, Richard-Schäfer-Str., 74597 Stimpfach-Rechenberg -OG + DG-</v>
          </cell>
          <cell r="T398">
            <v>141.86000000000001</v>
          </cell>
          <cell r="V398">
            <v>0.1221330670156347</v>
          </cell>
          <cell r="W398" t="str">
            <v/>
          </cell>
          <cell r="X398" t="str">
            <v/>
          </cell>
          <cell r="Y398" t="str">
            <v/>
          </cell>
          <cell r="Z398">
            <v>1161.52</v>
          </cell>
        </row>
        <row r="399">
          <cell r="A399" t="str">
            <v>05-33</v>
          </cell>
          <cell r="B399" t="str">
            <v>Firma</v>
          </cell>
          <cell r="C399" t="str">
            <v xml:space="preserve"> </v>
          </cell>
          <cell r="D399" t="str">
            <v>Beil GmbH &amp; Co. KG</v>
          </cell>
          <cell r="E399" t="str">
            <v>Chemnitzer Str. 21</v>
          </cell>
          <cell r="F399">
            <v>91564</v>
          </cell>
          <cell r="G399" t="str">
            <v>Neuendettelsau</v>
          </cell>
          <cell r="H399" t="str">
            <v>09874</v>
          </cell>
          <cell r="I399" t="str">
            <v>6806-0 Fax: -66</v>
          </cell>
          <cell r="J399" t="str">
            <v>R</v>
          </cell>
          <cell r="K399">
            <v>0</v>
          </cell>
          <cell r="L399" t="str">
            <v xml:space="preserve"> </v>
          </cell>
          <cell r="M399">
            <v>0.75</v>
          </cell>
          <cell r="N399">
            <v>2869.6</v>
          </cell>
          <cell r="O399">
            <v>728</v>
          </cell>
          <cell r="P399">
            <v>550119</v>
          </cell>
          <cell r="Q399">
            <v>10</v>
          </cell>
          <cell r="R399">
            <v>43266</v>
          </cell>
          <cell r="S399" t="str">
            <v>Hürnerhöfe, Fischstr., 91522 Ansbach Bauteil B 1.OG</v>
          </cell>
          <cell r="T399">
            <v>363.41</v>
          </cell>
          <cell r="V399">
            <v>0.12664134374128799</v>
          </cell>
          <cell r="W399" t="str">
            <v/>
          </cell>
          <cell r="X399" t="str">
            <v/>
          </cell>
          <cell r="Y399" t="str">
            <v/>
          </cell>
          <cell r="Z399">
            <v>2869.6</v>
          </cell>
        </row>
        <row r="400">
          <cell r="A400" t="str">
            <v>05-34</v>
          </cell>
          <cell r="B400" t="str">
            <v>Firma</v>
          </cell>
          <cell r="C400" t="str">
            <v xml:space="preserve"> </v>
          </cell>
          <cell r="D400" t="str">
            <v xml:space="preserve">A &amp; S Bau GmbH </v>
          </cell>
          <cell r="E400" t="str">
            <v>Hauptstr. 2a</v>
          </cell>
          <cell r="F400">
            <v>91632</v>
          </cell>
          <cell r="G400" t="str">
            <v>Wieseth</v>
          </cell>
          <cell r="H400" t="str">
            <v>09822</v>
          </cell>
          <cell r="I400">
            <v>609970</v>
          </cell>
          <cell r="J400" t="str">
            <v>R</v>
          </cell>
          <cell r="K400">
            <v>0</v>
          </cell>
          <cell r="L400" t="str">
            <v xml:space="preserve"> </v>
          </cell>
          <cell r="M400">
            <v>0.75</v>
          </cell>
          <cell r="N400">
            <v>853.5</v>
          </cell>
          <cell r="O400">
            <v>711</v>
          </cell>
          <cell r="P400">
            <v>549629</v>
          </cell>
          <cell r="Q400">
            <v>10</v>
          </cell>
          <cell r="R400">
            <v>43258</v>
          </cell>
          <cell r="S400" t="str">
            <v>Humpeneder, Sebastian-Kneipp-Str. 14, Burgoberbach OG</v>
          </cell>
          <cell r="T400">
            <v>113.02</v>
          </cell>
          <cell r="V400">
            <v>0.13241944932630345</v>
          </cell>
          <cell r="W400" t="str">
            <v/>
          </cell>
          <cell r="X400" t="str">
            <v/>
          </cell>
          <cell r="Y400" t="str">
            <v/>
          </cell>
          <cell r="Z400">
            <v>853.5</v>
          </cell>
        </row>
        <row r="401">
          <cell r="A401" t="str">
            <v>05-35</v>
          </cell>
          <cell r="B401">
            <v>0</v>
          </cell>
          <cell r="C401">
            <v>0</v>
          </cell>
          <cell r="D401" t="str">
            <v>Rechnungslauf</v>
          </cell>
          <cell r="E401">
            <v>0</v>
          </cell>
          <cell r="F401" t="str">
            <v/>
          </cell>
          <cell r="G401">
            <v>0</v>
          </cell>
          <cell r="H401" t="str">
            <v/>
          </cell>
          <cell r="I401">
            <v>0</v>
          </cell>
          <cell r="J401" t="str">
            <v>R</v>
          </cell>
          <cell r="K401">
            <v>0</v>
          </cell>
          <cell r="L401" t="str">
            <v xml:space="preserve"> </v>
          </cell>
          <cell r="M401">
            <v>0</v>
          </cell>
          <cell r="N401">
            <v>19445.34</v>
          </cell>
          <cell r="O401">
            <v>610</v>
          </cell>
          <cell r="P401">
            <v>0</v>
          </cell>
          <cell r="Q401">
            <v>0</v>
          </cell>
          <cell r="R401">
            <v>43249</v>
          </cell>
          <cell r="S401">
            <v>0</v>
          </cell>
          <cell r="T401">
            <v>230.88</v>
          </cell>
          <cell r="V401">
            <v>1.1873281721996119E-2</v>
          </cell>
          <cell r="W401">
            <v>194.45340000000002</v>
          </cell>
          <cell r="X401">
            <v>36.426599999999979</v>
          </cell>
          <cell r="Y401">
            <v>1821.329999999999</v>
          </cell>
          <cell r="Z401">
            <v>19445.34</v>
          </cell>
        </row>
        <row r="402">
          <cell r="A402" t="str">
            <v>05-36</v>
          </cell>
          <cell r="B402">
            <v>0</v>
          </cell>
          <cell r="C402">
            <v>0</v>
          </cell>
          <cell r="D402" t="str">
            <v>Rechnungslauf</v>
          </cell>
          <cell r="E402">
            <v>0</v>
          </cell>
          <cell r="F402" t="str">
            <v/>
          </cell>
          <cell r="G402">
            <v>0</v>
          </cell>
          <cell r="H402" t="str">
            <v/>
          </cell>
          <cell r="I402">
            <v>0</v>
          </cell>
          <cell r="J402" t="str">
            <v>R</v>
          </cell>
          <cell r="K402">
            <v>0</v>
          </cell>
          <cell r="L402" t="str">
            <v xml:space="preserve"> </v>
          </cell>
          <cell r="M402">
            <v>0</v>
          </cell>
          <cell r="N402">
            <v>50766.31</v>
          </cell>
          <cell r="O402">
            <v>611</v>
          </cell>
          <cell r="P402">
            <v>0</v>
          </cell>
          <cell r="Q402">
            <v>0</v>
          </cell>
          <cell r="R402">
            <v>43245</v>
          </cell>
          <cell r="S402">
            <v>0</v>
          </cell>
          <cell r="T402">
            <v>609.17999999999995</v>
          </cell>
          <cell r="V402">
            <v>1.1999690345821865E-2</v>
          </cell>
          <cell r="W402">
            <v>507.66309999999999</v>
          </cell>
          <cell r="X402">
            <v>101.51689999999996</v>
          </cell>
          <cell r="Y402">
            <v>5075.8449999999984</v>
          </cell>
          <cell r="Z402">
            <v>50766.31</v>
          </cell>
        </row>
        <row r="403">
          <cell r="A403" t="str">
            <v>05-37</v>
          </cell>
          <cell r="B403">
            <v>0</v>
          </cell>
          <cell r="C403">
            <v>0</v>
          </cell>
          <cell r="D403" t="str">
            <v>Rechnungslauf</v>
          </cell>
          <cell r="E403">
            <v>0</v>
          </cell>
          <cell r="F403" t="str">
            <v/>
          </cell>
          <cell r="G403">
            <v>0</v>
          </cell>
          <cell r="H403" t="str">
            <v/>
          </cell>
          <cell r="I403">
            <v>0</v>
          </cell>
          <cell r="J403" t="str">
            <v>R</v>
          </cell>
          <cell r="K403">
            <v>0</v>
          </cell>
          <cell r="L403" t="str">
            <v xml:space="preserve"> </v>
          </cell>
          <cell r="M403">
            <v>0</v>
          </cell>
          <cell r="N403">
            <v>58282.21</v>
          </cell>
          <cell r="O403">
            <v>501</v>
          </cell>
          <cell r="P403">
            <v>0</v>
          </cell>
          <cell r="Q403">
            <v>0</v>
          </cell>
          <cell r="R403">
            <v>43243</v>
          </cell>
          <cell r="S403">
            <v>0</v>
          </cell>
          <cell r="T403">
            <v>731.07</v>
          </cell>
          <cell r="V403">
            <v>1.2543621801575474E-2</v>
          </cell>
          <cell r="W403">
            <v>582.82209999999998</v>
          </cell>
          <cell r="X403">
            <v>148.24790000000007</v>
          </cell>
          <cell r="Y403">
            <v>7412.3950000000041</v>
          </cell>
          <cell r="Z403">
            <v>58282.21</v>
          </cell>
        </row>
        <row r="404">
          <cell r="A404" t="str">
            <v>05-38</v>
          </cell>
          <cell r="B404">
            <v>0</v>
          </cell>
          <cell r="C404">
            <v>0</v>
          </cell>
          <cell r="D404" t="str">
            <v>Rechnungslauf</v>
          </cell>
          <cell r="E404">
            <v>0</v>
          </cell>
          <cell r="F404" t="str">
            <v/>
          </cell>
          <cell r="G404">
            <v>0</v>
          </cell>
          <cell r="H404" t="str">
            <v/>
          </cell>
          <cell r="I404">
            <v>0</v>
          </cell>
          <cell r="J404" t="str">
            <v>R</v>
          </cell>
          <cell r="K404">
            <v>0</v>
          </cell>
          <cell r="L404" t="str">
            <v xml:space="preserve"> </v>
          </cell>
          <cell r="M404">
            <v>0</v>
          </cell>
          <cell r="N404">
            <v>23413.08</v>
          </cell>
          <cell r="O404">
            <v>502</v>
          </cell>
          <cell r="P404">
            <v>0</v>
          </cell>
          <cell r="Q404">
            <v>0</v>
          </cell>
          <cell r="R404">
            <v>43236</v>
          </cell>
          <cell r="S404">
            <v>0</v>
          </cell>
          <cell r="T404">
            <v>389.17</v>
          </cell>
          <cell r="V404">
            <v>1.6621905362301754E-2</v>
          </cell>
          <cell r="W404">
            <v>234.13080000000002</v>
          </cell>
          <cell r="X404">
            <v>155.03919999999999</v>
          </cell>
          <cell r="Y404">
            <v>7751.96</v>
          </cell>
          <cell r="Z404">
            <v>23413.08</v>
          </cell>
        </row>
        <row r="405">
          <cell r="A405" t="str">
            <v>05-39</v>
          </cell>
          <cell r="B405">
            <v>0</v>
          </cell>
          <cell r="C405">
            <v>0</v>
          </cell>
          <cell r="D405" t="str">
            <v>Rechnungslauf</v>
          </cell>
          <cell r="E405">
            <v>0</v>
          </cell>
          <cell r="F405" t="str">
            <v/>
          </cell>
          <cell r="G405">
            <v>0</v>
          </cell>
          <cell r="H405" t="str">
            <v/>
          </cell>
          <cell r="I405">
            <v>0</v>
          </cell>
          <cell r="J405" t="str">
            <v>R</v>
          </cell>
          <cell r="K405">
            <v>0</v>
          </cell>
          <cell r="L405" t="str">
            <v xml:space="preserve"> </v>
          </cell>
          <cell r="M405">
            <v>0</v>
          </cell>
          <cell r="N405">
            <v>26570.67</v>
          </cell>
          <cell r="O405">
            <v>504</v>
          </cell>
          <cell r="P405">
            <v>0</v>
          </cell>
          <cell r="Q405">
            <v>0</v>
          </cell>
          <cell r="R405">
            <v>43227</v>
          </cell>
          <cell r="S405">
            <v>0</v>
          </cell>
          <cell r="T405">
            <v>310.92</v>
          </cell>
          <cell r="V405">
            <v>1.1701624385083252E-2</v>
          </cell>
          <cell r="W405">
            <v>265.70670000000001</v>
          </cell>
          <cell r="X405">
            <v>45.213300000000004</v>
          </cell>
          <cell r="Y405">
            <v>2260.665</v>
          </cell>
          <cell r="Z405">
            <v>26570.67</v>
          </cell>
        </row>
        <row r="406">
          <cell r="A406" t="str">
            <v>05-40</v>
          </cell>
          <cell r="B406">
            <v>0</v>
          </cell>
          <cell r="C406">
            <v>0</v>
          </cell>
          <cell r="D406" t="str">
            <v>Rechnungslauf</v>
          </cell>
          <cell r="E406">
            <v>0</v>
          </cell>
          <cell r="F406" t="str">
            <v/>
          </cell>
          <cell r="G406">
            <v>0</v>
          </cell>
          <cell r="H406" t="str">
            <v/>
          </cell>
          <cell r="I406">
            <v>0</v>
          </cell>
          <cell r="J406" t="str">
            <v>R</v>
          </cell>
          <cell r="K406">
            <v>0</v>
          </cell>
          <cell r="L406" t="str">
            <v xml:space="preserve"> </v>
          </cell>
          <cell r="M406">
            <v>0</v>
          </cell>
          <cell r="N406">
            <v>14980.89</v>
          </cell>
          <cell r="O406">
            <v>505</v>
          </cell>
          <cell r="P406">
            <v>0</v>
          </cell>
          <cell r="Q406">
            <v>0</v>
          </cell>
          <cell r="R406">
            <v>43223</v>
          </cell>
          <cell r="S406">
            <v>0</v>
          </cell>
          <cell r="T406">
            <v>185.68</v>
          </cell>
          <cell r="V406">
            <v>1.2394457205146023E-2</v>
          </cell>
          <cell r="W406">
            <v>149.80889999999999</v>
          </cell>
          <cell r="X406">
            <v>35.871100000000013</v>
          </cell>
          <cell r="Y406">
            <v>1793.5550000000007</v>
          </cell>
          <cell r="Z406">
            <v>14980.89</v>
          </cell>
        </row>
        <row r="407">
          <cell r="A407" t="str">
            <v>05-41</v>
          </cell>
          <cell r="B407" t="str">
            <v>Frau</v>
          </cell>
          <cell r="C407" t="str">
            <v>Lisa</v>
          </cell>
          <cell r="D407" t="str">
            <v>Dänzer</v>
          </cell>
          <cell r="E407" t="str">
            <v>Kirchenallee 44</v>
          </cell>
          <cell r="F407">
            <v>91572</v>
          </cell>
          <cell r="G407" t="str">
            <v>Großenried</v>
          </cell>
          <cell r="H407" t="str">
            <v>0176</v>
          </cell>
          <cell r="I407" t="str">
            <v>21733902 Mail: lisa1023@web.de</v>
          </cell>
          <cell r="J407" t="str">
            <v>R</v>
          </cell>
          <cell r="K407">
            <v>0</v>
          </cell>
          <cell r="L407" t="str">
            <v xml:space="preserve"> </v>
          </cell>
          <cell r="M407">
            <v>0.8</v>
          </cell>
          <cell r="N407">
            <v>4129.1000000000004</v>
          </cell>
          <cell r="O407">
            <v>812</v>
          </cell>
          <cell r="P407">
            <v>551268</v>
          </cell>
          <cell r="Q407">
            <v>15</v>
          </cell>
          <cell r="R407">
            <v>43277</v>
          </cell>
          <cell r="S407" t="str">
            <v>Arberger Weg 2B, Großenried</v>
          </cell>
          <cell r="T407">
            <v>664.06</v>
          </cell>
          <cell r="V407">
            <v>0.16082439272480684</v>
          </cell>
          <cell r="W407" t="str">
            <v/>
          </cell>
          <cell r="X407" t="str">
            <v/>
          </cell>
          <cell r="Y407" t="str">
            <v/>
          </cell>
          <cell r="Z407">
            <v>4129.1000000000004</v>
          </cell>
        </row>
        <row r="408">
          <cell r="A408" t="str">
            <v>05-42</v>
          </cell>
          <cell r="B408" t="str">
            <v>Firma</v>
          </cell>
          <cell r="C408" t="str">
            <v>Baugesellschaft mbH</v>
          </cell>
          <cell r="D408" t="str">
            <v>Ulsenheimer</v>
          </cell>
          <cell r="E408" t="str">
            <v>Windsbacher Str. 9 a</v>
          </cell>
          <cell r="F408">
            <v>91586</v>
          </cell>
          <cell r="G408" t="str">
            <v>Lichtenau</v>
          </cell>
          <cell r="H408" t="str">
            <v>09827</v>
          </cell>
          <cell r="I408" t="str">
            <v>9240-0 Fax: -31 Mobil: 0175/2255901</v>
          </cell>
          <cell r="J408" t="str">
            <v>R</v>
          </cell>
          <cell r="K408">
            <v>0</v>
          </cell>
          <cell r="L408" t="str">
            <v xml:space="preserve"> </v>
          </cell>
          <cell r="M408">
            <v>0.75</v>
          </cell>
          <cell r="N408">
            <v>1831.98</v>
          </cell>
          <cell r="O408">
            <v>799.5</v>
          </cell>
          <cell r="P408">
            <v>548121</v>
          </cell>
          <cell r="Q408">
            <v>10</v>
          </cell>
          <cell r="R408">
            <v>43244</v>
          </cell>
          <cell r="S408">
            <v>0</v>
          </cell>
          <cell r="T408">
            <v>224.89</v>
          </cell>
          <cell r="V408">
            <v>0.12275789036998219</v>
          </cell>
          <cell r="W408" t="str">
            <v/>
          </cell>
          <cell r="X408" t="str">
            <v/>
          </cell>
          <cell r="Y408" t="str">
            <v/>
          </cell>
          <cell r="Z408">
            <v>1831.98</v>
          </cell>
        </row>
        <row r="409">
          <cell r="A409" t="str">
            <v>05-43</v>
          </cell>
          <cell r="B409" t="str">
            <v>Firma</v>
          </cell>
          <cell r="C409" t="str">
            <v>GmbH &amp; Co. KG</v>
          </cell>
          <cell r="D409" t="str">
            <v>Ultsch Peter Baugeschäft</v>
          </cell>
          <cell r="E409" t="str">
            <v>Weiherwiese 15-17</v>
          </cell>
          <cell r="F409">
            <v>90587</v>
          </cell>
          <cell r="G409" t="str">
            <v>Veitsbronn</v>
          </cell>
          <cell r="H409" t="str">
            <v>0172</v>
          </cell>
          <cell r="I409">
            <v>8383621</v>
          </cell>
          <cell r="J409" t="str">
            <v>R</v>
          </cell>
          <cell r="K409">
            <v>0</v>
          </cell>
          <cell r="L409" t="str">
            <v xml:space="preserve"> </v>
          </cell>
          <cell r="M409">
            <v>0.75</v>
          </cell>
          <cell r="N409">
            <v>1294.72</v>
          </cell>
          <cell r="O409">
            <v>799.2</v>
          </cell>
          <cell r="P409">
            <v>548408</v>
          </cell>
          <cell r="Q409">
            <v>10</v>
          </cell>
          <cell r="R409">
            <v>43244</v>
          </cell>
          <cell r="S409">
            <v>0</v>
          </cell>
          <cell r="T409">
            <v>172.42</v>
          </cell>
          <cell r="V409">
            <v>0.13317165101334649</v>
          </cell>
          <cell r="W409" t="str">
            <v/>
          </cell>
          <cell r="X409" t="str">
            <v/>
          </cell>
          <cell r="Y409" t="str">
            <v/>
          </cell>
          <cell r="Z409">
            <v>1294.72</v>
          </cell>
        </row>
        <row r="410">
          <cell r="A410" t="str">
            <v>05-44</v>
          </cell>
          <cell r="B410" t="str">
            <v>Firma</v>
          </cell>
          <cell r="C410" t="str">
            <v>Karl + Christian Bau GbR</v>
          </cell>
          <cell r="D410" t="str">
            <v>Seibold</v>
          </cell>
          <cell r="E410" t="str">
            <v>Vorderbreitenthann 60</v>
          </cell>
          <cell r="F410">
            <v>91555</v>
          </cell>
          <cell r="G410" t="str">
            <v>Feuchtwangen</v>
          </cell>
          <cell r="H410" t="str">
            <v>0170</v>
          </cell>
          <cell r="I410" t="str">
            <v>7767756 Mail: c.seibold@seibold-bau.de</v>
          </cell>
          <cell r="J410" t="str">
            <v>R</v>
          </cell>
          <cell r="K410">
            <v>0</v>
          </cell>
          <cell r="L410" t="str">
            <v xml:space="preserve"> </v>
          </cell>
          <cell r="M410">
            <v>0.75</v>
          </cell>
          <cell r="N410">
            <v>1083.5999999999999</v>
          </cell>
          <cell r="O410">
            <v>788</v>
          </cell>
          <cell r="P410">
            <v>548783</v>
          </cell>
          <cell r="Q410">
            <v>10</v>
          </cell>
          <cell r="R410">
            <v>43244</v>
          </cell>
          <cell r="S410">
            <v>0</v>
          </cell>
          <cell r="T410">
            <v>144.47999999999999</v>
          </cell>
          <cell r="V410">
            <v>0.13333333333333333</v>
          </cell>
          <cell r="W410" t="str">
            <v/>
          </cell>
          <cell r="X410" t="str">
            <v/>
          </cell>
          <cell r="Y410" t="str">
            <v/>
          </cell>
          <cell r="Z410">
            <v>1083.5999999999999</v>
          </cell>
        </row>
        <row r="411">
          <cell r="A411" t="str">
            <v>05-45</v>
          </cell>
          <cell r="B411" t="str">
            <v>Firma</v>
          </cell>
          <cell r="C411" t="str">
            <v>Baustoffe</v>
          </cell>
          <cell r="D411" t="str">
            <v>Seeger</v>
          </cell>
          <cell r="E411" t="str">
            <v>Waldstr. 11</v>
          </cell>
          <cell r="F411">
            <v>96132</v>
          </cell>
          <cell r="G411" t="str">
            <v>Aschbach</v>
          </cell>
          <cell r="H411" t="str">
            <v>09555</v>
          </cell>
          <cell r="I411">
            <v>92200</v>
          </cell>
          <cell r="J411" t="str">
            <v>R</v>
          </cell>
          <cell r="K411">
            <v>0</v>
          </cell>
          <cell r="L411" t="str">
            <v xml:space="preserve"> </v>
          </cell>
          <cell r="M411">
            <v>0.75</v>
          </cell>
          <cell r="N411">
            <v>115.57</v>
          </cell>
          <cell r="O411">
            <v>785</v>
          </cell>
          <cell r="P411">
            <v>548020</v>
          </cell>
          <cell r="Q411">
            <v>10</v>
          </cell>
          <cell r="R411">
            <v>43244</v>
          </cell>
          <cell r="S411">
            <v>0</v>
          </cell>
          <cell r="T411">
            <v>13.07</v>
          </cell>
          <cell r="V411">
            <v>0.11309163277667215</v>
          </cell>
          <cell r="W411" t="str">
            <v/>
          </cell>
          <cell r="X411" t="str">
            <v/>
          </cell>
          <cell r="Y411" t="str">
            <v/>
          </cell>
          <cell r="Z411">
            <v>115.57</v>
          </cell>
        </row>
        <row r="412">
          <cell r="A412" t="str">
            <v>05-46</v>
          </cell>
          <cell r="B412" t="str">
            <v>Firma</v>
          </cell>
          <cell r="C412" t="str">
            <v>Baustoffe</v>
          </cell>
          <cell r="D412" t="str">
            <v>Seeger</v>
          </cell>
          <cell r="E412" t="str">
            <v>Waldstr. 11</v>
          </cell>
          <cell r="F412">
            <v>96132</v>
          </cell>
          <cell r="G412" t="str">
            <v>Aschbach</v>
          </cell>
          <cell r="H412" t="str">
            <v>09555</v>
          </cell>
          <cell r="I412">
            <v>92200</v>
          </cell>
          <cell r="J412" t="str">
            <v>R</v>
          </cell>
          <cell r="K412">
            <v>0</v>
          </cell>
          <cell r="L412" t="str">
            <v xml:space="preserve"> </v>
          </cell>
          <cell r="M412">
            <v>0.75</v>
          </cell>
          <cell r="N412">
            <v>1159.9100000000001</v>
          </cell>
          <cell r="O412">
            <v>658</v>
          </cell>
          <cell r="P412">
            <v>547893</v>
          </cell>
          <cell r="Q412">
            <v>10</v>
          </cell>
          <cell r="R412">
            <v>43244</v>
          </cell>
          <cell r="S412">
            <v>0</v>
          </cell>
          <cell r="T412">
            <v>130.58000000000001</v>
          </cell>
          <cell r="V412">
            <v>0.11257769999396505</v>
          </cell>
          <cell r="W412" t="str">
            <v/>
          </cell>
          <cell r="X412" t="str">
            <v/>
          </cell>
          <cell r="Y412" t="str">
            <v/>
          </cell>
          <cell r="Z412">
            <v>1159.9100000000001</v>
          </cell>
        </row>
        <row r="413">
          <cell r="A413" t="str">
            <v>05-47</v>
          </cell>
          <cell r="B413" t="str">
            <v>Firma</v>
          </cell>
          <cell r="C413" t="str">
            <v>Bauunternehmen KG</v>
          </cell>
          <cell r="D413" t="str">
            <v>Auerochs GmbH &amp; Co.</v>
          </cell>
          <cell r="E413" t="str">
            <v>Neustädter Str. 30</v>
          </cell>
          <cell r="F413">
            <v>90617</v>
          </cell>
          <cell r="G413" t="str">
            <v>Puschendorf</v>
          </cell>
          <cell r="H413" t="str">
            <v>09101</v>
          </cell>
          <cell r="I413" t="str">
            <v>9096-0</v>
          </cell>
          <cell r="J413" t="str">
            <v>R</v>
          </cell>
          <cell r="K413">
            <v>0</v>
          </cell>
          <cell r="L413" t="str">
            <v xml:space="preserve"> </v>
          </cell>
          <cell r="M413">
            <v>0.75</v>
          </cell>
          <cell r="N413">
            <v>1757.31</v>
          </cell>
          <cell r="O413">
            <v>713</v>
          </cell>
          <cell r="P413">
            <v>547769</v>
          </cell>
          <cell r="Q413">
            <v>10</v>
          </cell>
          <cell r="R413">
            <v>43244</v>
          </cell>
          <cell r="S413">
            <v>0</v>
          </cell>
          <cell r="T413">
            <v>233.11</v>
          </cell>
          <cell r="V413">
            <v>0.13265160956234245</v>
          </cell>
          <cell r="W413" t="str">
            <v/>
          </cell>
          <cell r="X413" t="str">
            <v/>
          </cell>
          <cell r="Y413" t="str">
            <v/>
          </cell>
          <cell r="Z413">
            <v>1757.31</v>
          </cell>
        </row>
        <row r="414">
          <cell r="A414" t="str">
            <v>05-48</v>
          </cell>
          <cell r="B414">
            <v>4</v>
          </cell>
          <cell r="C414" t="str">
            <v>Bauunternehmen KG</v>
          </cell>
          <cell r="D414" t="str">
            <v>Auerochs GmbH &amp; Co.</v>
          </cell>
          <cell r="E414" t="str">
            <v>Neustädter Str. 30</v>
          </cell>
          <cell r="F414">
            <v>90617</v>
          </cell>
          <cell r="G414" t="str">
            <v>Puschendorf</v>
          </cell>
          <cell r="H414" t="str">
            <v>09101</v>
          </cell>
          <cell r="I414" t="str">
            <v>9096-0</v>
          </cell>
          <cell r="J414" t="str">
            <v>R</v>
          </cell>
          <cell r="K414">
            <v>0</v>
          </cell>
          <cell r="L414" t="str">
            <v xml:space="preserve"> </v>
          </cell>
          <cell r="M414">
            <v>0.75</v>
          </cell>
          <cell r="N414">
            <v>1188.3800000000001</v>
          </cell>
          <cell r="O414">
            <v>712</v>
          </cell>
          <cell r="P414">
            <v>547764</v>
          </cell>
          <cell r="Q414">
            <v>10</v>
          </cell>
          <cell r="R414">
            <v>43244</v>
          </cell>
          <cell r="S414">
            <v>0</v>
          </cell>
          <cell r="T414">
            <v>157.16999999999999</v>
          </cell>
          <cell r="V414">
            <v>0.13225567579393793</v>
          </cell>
          <cell r="W414" t="str">
            <v/>
          </cell>
          <cell r="X414" t="str">
            <v/>
          </cell>
          <cell r="Y414" t="str">
            <v/>
          </cell>
          <cell r="Z414">
            <v>1188.3800000000001</v>
          </cell>
        </row>
        <row r="415">
          <cell r="A415" t="str">
            <v>05-49</v>
          </cell>
          <cell r="B415" t="str">
            <v>Firma</v>
          </cell>
          <cell r="C415" t="str">
            <v>Baudienstleistungen</v>
          </cell>
          <cell r="D415" t="str">
            <v>Blank Walter</v>
          </cell>
          <cell r="E415" t="str">
            <v>Obere Dorfmühle 1</v>
          </cell>
          <cell r="F415">
            <v>97346</v>
          </cell>
          <cell r="G415" t="str">
            <v>Iphofen</v>
          </cell>
          <cell r="H415" t="str">
            <v>09326</v>
          </cell>
          <cell r="I415" t="str">
            <v>1222 Fax: 902125 Mobil: 0151/50 96 76 98</v>
          </cell>
          <cell r="J415" t="str">
            <v>R</v>
          </cell>
          <cell r="K415">
            <v>0</v>
          </cell>
          <cell r="L415" t="str">
            <v xml:space="preserve"> </v>
          </cell>
          <cell r="M415">
            <v>0.8</v>
          </cell>
          <cell r="N415">
            <v>1764.93</v>
          </cell>
          <cell r="O415">
            <v>724</v>
          </cell>
          <cell r="P415">
            <v>548125</v>
          </cell>
          <cell r="Q415">
            <v>15</v>
          </cell>
          <cell r="R415">
            <v>43244</v>
          </cell>
          <cell r="S415" t="str">
            <v>Wolf-Sprung, Kleinlangheim</v>
          </cell>
          <cell r="T415">
            <v>252.56</v>
          </cell>
          <cell r="V415">
            <v>0.14309915974004633</v>
          </cell>
          <cell r="W415" t="str">
            <v/>
          </cell>
          <cell r="X415" t="str">
            <v/>
          </cell>
          <cell r="Y415" t="str">
            <v/>
          </cell>
          <cell r="Z415">
            <v>1764.93</v>
          </cell>
        </row>
        <row r="416">
          <cell r="A416" t="str">
            <v>05-50</v>
          </cell>
          <cell r="B416" t="str">
            <v>Firma</v>
          </cell>
          <cell r="C416" t="str">
            <v xml:space="preserve"> </v>
          </cell>
          <cell r="D416" t="str">
            <v>Beil GmbH &amp; Co. KG</v>
          </cell>
          <cell r="E416" t="str">
            <v>Chemnitzer Str. 21</v>
          </cell>
          <cell r="F416">
            <v>91564</v>
          </cell>
          <cell r="G416" t="str">
            <v>Neuendettelsau</v>
          </cell>
          <cell r="H416" t="str">
            <v>09874</v>
          </cell>
          <cell r="I416" t="str">
            <v>6806-0 Fax: -66</v>
          </cell>
          <cell r="J416" t="str">
            <v>R</v>
          </cell>
          <cell r="K416">
            <v>0</v>
          </cell>
          <cell r="L416" t="str">
            <v xml:space="preserve"> </v>
          </cell>
          <cell r="M416">
            <v>0.75</v>
          </cell>
          <cell r="N416">
            <v>1060.56</v>
          </cell>
          <cell r="O416">
            <v>726</v>
          </cell>
          <cell r="P416">
            <v>548337</v>
          </cell>
          <cell r="Q416">
            <v>10</v>
          </cell>
          <cell r="R416">
            <v>43244</v>
          </cell>
          <cell r="S416">
            <v>0</v>
          </cell>
          <cell r="T416">
            <v>124.45</v>
          </cell>
          <cell r="V416">
            <v>0.11734366749641699</v>
          </cell>
          <cell r="W416" t="str">
            <v/>
          </cell>
          <cell r="X416" t="str">
            <v/>
          </cell>
          <cell r="Y416" t="str">
            <v/>
          </cell>
          <cell r="Z416">
            <v>1060.56</v>
          </cell>
        </row>
        <row r="417">
          <cell r="A417" t="str">
            <v>05-51</v>
          </cell>
          <cell r="B417" t="str">
            <v>Firma</v>
          </cell>
          <cell r="C417" t="str">
            <v>Wohnbau</v>
          </cell>
          <cell r="D417" t="str">
            <v>Ernsberger GmbH</v>
          </cell>
          <cell r="E417" t="str">
            <v>Im Gewerbepark 6</v>
          </cell>
          <cell r="F417">
            <v>92331</v>
          </cell>
          <cell r="G417" t="str">
            <v>Parsberg</v>
          </cell>
          <cell r="I417">
            <v>0</v>
          </cell>
          <cell r="J417" t="str">
            <v>R</v>
          </cell>
          <cell r="K417">
            <v>0</v>
          </cell>
          <cell r="L417" t="str">
            <v xml:space="preserve"> </v>
          </cell>
          <cell r="M417">
            <v>0.75</v>
          </cell>
          <cell r="N417">
            <v>2058.2199999999998</v>
          </cell>
          <cell r="O417">
            <v>753</v>
          </cell>
          <cell r="P417">
            <v>547145</v>
          </cell>
          <cell r="Q417">
            <v>10</v>
          </cell>
          <cell r="R417">
            <v>43244</v>
          </cell>
          <cell r="S417">
            <v>0</v>
          </cell>
          <cell r="T417">
            <v>235.29</v>
          </cell>
          <cell r="V417">
            <v>0.11431722556383672</v>
          </cell>
          <cell r="W417" t="str">
            <v/>
          </cell>
          <cell r="X417" t="str">
            <v/>
          </cell>
          <cell r="Y417" t="str">
            <v/>
          </cell>
          <cell r="Z417">
            <v>2058.2199999999998</v>
          </cell>
        </row>
        <row r="418">
          <cell r="A418" t="str">
            <v>05-52</v>
          </cell>
          <cell r="B418" t="str">
            <v>Firma</v>
          </cell>
          <cell r="C418" t="str">
            <v>Holzbau</v>
          </cell>
          <cell r="D418" t="str">
            <v>Lauchs</v>
          </cell>
          <cell r="E418" t="str">
            <v>Göddeldorf 15</v>
          </cell>
          <cell r="F418">
            <v>91560</v>
          </cell>
          <cell r="G418" t="str">
            <v>Heilsbronn</v>
          </cell>
          <cell r="H418" t="str">
            <v>09872</v>
          </cell>
          <cell r="I418">
            <v>5605</v>
          </cell>
          <cell r="J418" t="str">
            <v>F</v>
          </cell>
          <cell r="K418">
            <v>0</v>
          </cell>
          <cell r="L418" t="str">
            <v xml:space="preserve"> </v>
          </cell>
          <cell r="M418">
            <v>0.8</v>
          </cell>
          <cell r="N418">
            <v>582.78</v>
          </cell>
          <cell r="O418">
            <v>776</v>
          </cell>
          <cell r="P418">
            <v>548369</v>
          </cell>
          <cell r="Q418">
            <v>20</v>
          </cell>
          <cell r="R418">
            <v>43244</v>
          </cell>
          <cell r="S418">
            <v>0</v>
          </cell>
          <cell r="T418">
            <v>157.13999999999999</v>
          </cell>
          <cell r="V418">
            <v>0.26963862864202615</v>
          </cell>
          <cell r="W418" t="str">
            <v/>
          </cell>
          <cell r="X418" t="str">
            <v/>
          </cell>
          <cell r="Y418" t="str">
            <v/>
          </cell>
          <cell r="Z418">
            <v>582.78</v>
          </cell>
        </row>
        <row r="419">
          <cell r="A419" t="str">
            <v>05-53</v>
          </cell>
          <cell r="B419" t="str">
            <v>Firma</v>
          </cell>
          <cell r="C419" t="str">
            <v>Bau GmbH</v>
          </cell>
          <cell r="D419" t="str">
            <v>Metzger K-H</v>
          </cell>
          <cell r="E419" t="str">
            <v>Kreuzbergstr. 10</v>
          </cell>
          <cell r="F419">
            <v>91171</v>
          </cell>
          <cell r="G419" t="str">
            <v>Greding-Kleinnottersdorf</v>
          </cell>
          <cell r="H419" t="str">
            <v>08469</v>
          </cell>
          <cell r="I419" t="str">
            <v>9019762 Fax: 905191 Mobil: 0175/9366798 Mail: david.meffert@metzgerbau.com</v>
          </cell>
          <cell r="J419" t="str">
            <v>R</v>
          </cell>
          <cell r="K419">
            <v>0</v>
          </cell>
          <cell r="L419" t="str">
            <v xml:space="preserve"> </v>
          </cell>
          <cell r="M419">
            <v>0.75</v>
          </cell>
          <cell r="N419">
            <v>40.450000000000003</v>
          </cell>
          <cell r="O419">
            <v>779</v>
          </cell>
          <cell r="P419">
            <v>548505</v>
          </cell>
          <cell r="Q419">
            <v>10</v>
          </cell>
          <cell r="R419">
            <v>43244</v>
          </cell>
          <cell r="S419">
            <v>0</v>
          </cell>
          <cell r="T419">
            <v>3.85</v>
          </cell>
          <cell r="V419">
            <v>9.5179233621755246E-2</v>
          </cell>
          <cell r="W419" t="str">
            <v/>
          </cell>
          <cell r="X419" t="str">
            <v/>
          </cell>
          <cell r="Y419" t="str">
            <v/>
          </cell>
          <cell r="Z419">
            <v>40.450000000000003</v>
          </cell>
        </row>
        <row r="420">
          <cell r="A420" t="str">
            <v>05-54</v>
          </cell>
          <cell r="B420" t="str">
            <v>Firma</v>
          </cell>
          <cell r="C420" t="str">
            <v>Bau GmbH</v>
          </cell>
          <cell r="D420" t="str">
            <v>Regel</v>
          </cell>
          <cell r="E420" t="str">
            <v>Tröbach 2A</v>
          </cell>
          <cell r="F420">
            <v>96523</v>
          </cell>
          <cell r="G420" t="str">
            <v>Steibach</v>
          </cell>
          <cell r="H420" t="str">
            <v>036762</v>
          </cell>
          <cell r="I420" t="str">
            <v xml:space="preserve">396-0 Fax: -20 </v>
          </cell>
          <cell r="J420" t="str">
            <v>R</v>
          </cell>
          <cell r="K420">
            <v>0</v>
          </cell>
          <cell r="L420" t="str">
            <v xml:space="preserve"> </v>
          </cell>
          <cell r="M420">
            <v>0.8</v>
          </cell>
          <cell r="N420">
            <v>2866.56</v>
          </cell>
          <cell r="O420">
            <v>781</v>
          </cell>
          <cell r="P420">
            <v>547600</v>
          </cell>
          <cell r="Q420">
            <v>10</v>
          </cell>
          <cell r="R420">
            <v>43244</v>
          </cell>
          <cell r="S420" t="str">
            <v>Seniorenwohnhaus Diakonie, Am Flügelbahnhof 22+24, 96317 Kronach</v>
          </cell>
          <cell r="T420">
            <v>359.51</v>
          </cell>
          <cell r="V420">
            <v>0.12541513172583166</v>
          </cell>
          <cell r="W420" t="str">
            <v/>
          </cell>
          <cell r="X420" t="str">
            <v/>
          </cell>
          <cell r="Y420" t="str">
            <v/>
          </cell>
          <cell r="Z420">
            <v>2866.56</v>
          </cell>
        </row>
        <row r="421">
          <cell r="A421" t="str">
            <v>05-55</v>
          </cell>
          <cell r="B421" t="str">
            <v>Firma</v>
          </cell>
          <cell r="C421" t="str">
            <v>Bauunternehmen GmbH &amp; Co. KG</v>
          </cell>
          <cell r="D421" t="str">
            <v>Schwarz</v>
          </cell>
          <cell r="E421" t="str">
            <v>Markgrafenstr. 159a</v>
          </cell>
          <cell r="F421">
            <v>91349</v>
          </cell>
          <cell r="G421" t="str">
            <v>Egloffstein</v>
          </cell>
          <cell r="H421" t="str">
            <v>09197</v>
          </cell>
          <cell r="I421">
            <v>242</v>
          </cell>
          <cell r="J421" t="str">
            <v>R</v>
          </cell>
          <cell r="K421">
            <v>0</v>
          </cell>
          <cell r="L421" t="str">
            <v xml:space="preserve"> </v>
          </cell>
          <cell r="M421">
            <v>0.75</v>
          </cell>
          <cell r="N421">
            <v>1781.7</v>
          </cell>
          <cell r="O421">
            <v>791</v>
          </cell>
          <cell r="P421">
            <v>548211</v>
          </cell>
          <cell r="Q421">
            <v>10</v>
          </cell>
          <cell r="R421">
            <v>43244</v>
          </cell>
          <cell r="S421">
            <v>0</v>
          </cell>
          <cell r="T421">
            <v>237.16</v>
          </cell>
          <cell r="V421">
            <v>0.13310882864679799</v>
          </cell>
          <cell r="W421" t="str">
            <v/>
          </cell>
          <cell r="X421" t="str">
            <v/>
          </cell>
          <cell r="Y421" t="str">
            <v/>
          </cell>
          <cell r="Z421">
            <v>1781.7</v>
          </cell>
        </row>
        <row r="422">
          <cell r="A422" t="str">
            <v>05-56</v>
          </cell>
          <cell r="B422" t="str">
            <v>Firma</v>
          </cell>
          <cell r="C422" t="str">
            <v>Bauunternehmen</v>
          </cell>
          <cell r="D422" t="str">
            <v>Schubart GmbH</v>
          </cell>
          <cell r="E422" t="str">
            <v>Neuherberg 30</v>
          </cell>
          <cell r="F422">
            <v>91465</v>
          </cell>
          <cell r="G422" t="str">
            <v>Ergersheim</v>
          </cell>
          <cell r="H422" t="str">
            <v>09847</v>
          </cell>
          <cell r="I422" t="str">
            <v>9710-0 Fax: -97</v>
          </cell>
          <cell r="J422" t="str">
            <v>R</v>
          </cell>
          <cell r="K422">
            <v>0</v>
          </cell>
          <cell r="L422" t="str">
            <v xml:space="preserve"> </v>
          </cell>
          <cell r="M422">
            <v>0.7</v>
          </cell>
          <cell r="N422">
            <v>102.75</v>
          </cell>
          <cell r="O422">
            <v>797</v>
          </cell>
          <cell r="P422">
            <v>548384</v>
          </cell>
          <cell r="Q422">
            <v>5</v>
          </cell>
          <cell r="R422">
            <v>43244</v>
          </cell>
          <cell r="S422">
            <v>0</v>
          </cell>
          <cell r="T422">
            <v>6.35</v>
          </cell>
          <cell r="V422">
            <v>6.1800486618004864E-2</v>
          </cell>
          <cell r="W422" t="str">
            <v/>
          </cell>
          <cell r="X422" t="str">
            <v/>
          </cell>
          <cell r="Y422" t="str">
            <v/>
          </cell>
          <cell r="Z422">
            <v>102.75</v>
          </cell>
        </row>
        <row r="423">
          <cell r="A423" t="str">
            <v>05-57</v>
          </cell>
          <cell r="B423" t="str">
            <v>Firma</v>
          </cell>
          <cell r="C423" t="str">
            <v>GmbH</v>
          </cell>
          <cell r="D423" t="str">
            <v>Baustoff - Union</v>
          </cell>
          <cell r="E423" t="str">
            <v>Arthur-Aurnhammer Str. 3</v>
          </cell>
          <cell r="F423">
            <v>91781</v>
          </cell>
          <cell r="G423" t="str">
            <v>Weißenburg</v>
          </cell>
          <cell r="H423" t="str">
            <v xml:space="preserve"> </v>
          </cell>
          <cell r="I423" t="str">
            <v xml:space="preserve"> </v>
          </cell>
          <cell r="J423" t="str">
            <v>R</v>
          </cell>
          <cell r="K423">
            <v>0</v>
          </cell>
          <cell r="L423" t="str">
            <v xml:space="preserve"> </v>
          </cell>
          <cell r="M423">
            <v>0.7</v>
          </cell>
          <cell r="N423">
            <v>1023.84</v>
          </cell>
          <cell r="O423">
            <v>721</v>
          </cell>
          <cell r="P423">
            <v>548130</v>
          </cell>
          <cell r="Q423">
            <v>5</v>
          </cell>
          <cell r="R423">
            <v>43244</v>
          </cell>
          <cell r="S423">
            <v>0</v>
          </cell>
          <cell r="T423">
            <v>61.68</v>
          </cell>
          <cell r="V423">
            <v>6.0243788091889357E-2</v>
          </cell>
          <cell r="W423" t="str">
            <v/>
          </cell>
          <cell r="X423" t="str">
            <v/>
          </cell>
          <cell r="Y423" t="str">
            <v/>
          </cell>
          <cell r="Z423">
            <v>1023.84</v>
          </cell>
        </row>
        <row r="424">
          <cell r="A424" t="str">
            <v>05-58</v>
          </cell>
          <cell r="B424" t="str">
            <v>Firma</v>
          </cell>
          <cell r="C424" t="str">
            <v>GmbH</v>
          </cell>
          <cell r="D424" t="str">
            <v>Baustoff - Union</v>
          </cell>
          <cell r="E424" t="str">
            <v>Wüstenbruck 16</v>
          </cell>
          <cell r="F424">
            <v>91522</v>
          </cell>
          <cell r="G424" t="str">
            <v>Aschbach</v>
          </cell>
          <cell r="H424" t="str">
            <v xml:space="preserve"> </v>
          </cell>
          <cell r="I424" t="str">
            <v xml:space="preserve"> </v>
          </cell>
          <cell r="J424" t="str">
            <v>R</v>
          </cell>
          <cell r="K424">
            <v>0</v>
          </cell>
          <cell r="L424" t="str">
            <v xml:space="preserve"> </v>
          </cell>
          <cell r="M424">
            <v>0.7</v>
          </cell>
          <cell r="N424">
            <v>235.83</v>
          </cell>
          <cell r="O424">
            <v>723</v>
          </cell>
          <cell r="P424">
            <v>547599</v>
          </cell>
          <cell r="Q424">
            <v>5</v>
          </cell>
          <cell r="R424">
            <v>43244</v>
          </cell>
          <cell r="S424">
            <v>0</v>
          </cell>
          <cell r="T424">
            <v>14.17</v>
          </cell>
          <cell r="V424">
            <v>6.0085654920917608E-2</v>
          </cell>
          <cell r="W424" t="str">
            <v/>
          </cell>
          <cell r="X424" t="str">
            <v/>
          </cell>
          <cell r="Y424" t="str">
            <v/>
          </cell>
          <cell r="Z424">
            <v>235.83</v>
          </cell>
        </row>
        <row r="425">
          <cell r="A425" t="str">
            <v>05-59</v>
          </cell>
          <cell r="B425" t="str">
            <v>Firma</v>
          </cell>
          <cell r="C425" t="str">
            <v>GmbH</v>
          </cell>
          <cell r="D425" t="str">
            <v>Huber &amp; Riedel</v>
          </cell>
          <cell r="E425" t="str">
            <v>Alemannenstr. 26</v>
          </cell>
          <cell r="F425">
            <v>91710</v>
          </cell>
          <cell r="G425" t="str">
            <v>Gunzenhausen</v>
          </cell>
          <cell r="H425" t="str">
            <v xml:space="preserve"> </v>
          </cell>
          <cell r="I425" t="str">
            <v xml:space="preserve"> </v>
          </cell>
          <cell r="J425" t="str">
            <v>R</v>
          </cell>
          <cell r="K425">
            <v>0</v>
          </cell>
          <cell r="L425" t="str">
            <v xml:space="preserve"> </v>
          </cell>
          <cell r="M425">
            <v>0.7</v>
          </cell>
          <cell r="N425">
            <v>276.99</v>
          </cell>
          <cell r="O425">
            <v>762</v>
          </cell>
          <cell r="P425">
            <v>548690</v>
          </cell>
          <cell r="Q425">
            <v>5</v>
          </cell>
          <cell r="R425">
            <v>43244</v>
          </cell>
          <cell r="S425">
            <v>0</v>
          </cell>
          <cell r="T425">
            <v>16.989999999999998</v>
          </cell>
          <cell r="V425">
            <v>6.1337954438788395E-2</v>
          </cell>
          <cell r="W425" t="str">
            <v/>
          </cell>
          <cell r="X425" t="str">
            <v/>
          </cell>
          <cell r="Y425" t="str">
            <v/>
          </cell>
          <cell r="Z425">
            <v>276.99</v>
          </cell>
        </row>
        <row r="426">
          <cell r="A426" t="str">
            <v>05-60</v>
          </cell>
          <cell r="B426" t="str">
            <v>Firma</v>
          </cell>
          <cell r="C426" t="str">
            <v>GmbH</v>
          </cell>
          <cell r="D426" t="str">
            <v>Huber &amp; Riedel</v>
          </cell>
          <cell r="E426" t="str">
            <v>Alemannenstr. 26</v>
          </cell>
          <cell r="F426">
            <v>91710</v>
          </cell>
          <cell r="G426" t="str">
            <v>Gunzenhausen</v>
          </cell>
          <cell r="H426" t="str">
            <v xml:space="preserve"> </v>
          </cell>
          <cell r="I426" t="str">
            <v xml:space="preserve"> </v>
          </cell>
          <cell r="J426" t="str">
            <v>R</v>
          </cell>
          <cell r="K426">
            <v>0</v>
          </cell>
          <cell r="L426" t="str">
            <v xml:space="preserve"> </v>
          </cell>
          <cell r="M426">
            <v>0.7</v>
          </cell>
          <cell r="N426">
            <v>1061.05</v>
          </cell>
          <cell r="O426">
            <v>769</v>
          </cell>
          <cell r="P426">
            <v>548780</v>
          </cell>
          <cell r="Q426">
            <v>5</v>
          </cell>
          <cell r="R426">
            <v>43244</v>
          </cell>
          <cell r="S426">
            <v>0</v>
          </cell>
          <cell r="T426">
            <v>64.39</v>
          </cell>
          <cell r="V426">
            <v>6.0685170350124877E-2</v>
          </cell>
          <cell r="W426" t="str">
            <v/>
          </cell>
          <cell r="X426" t="str">
            <v/>
          </cell>
          <cell r="Y426" t="str">
            <v/>
          </cell>
          <cell r="Z426">
            <v>1061.05</v>
          </cell>
        </row>
        <row r="427">
          <cell r="A427" t="str">
            <v>05-61</v>
          </cell>
          <cell r="B427" t="str">
            <v>Firma</v>
          </cell>
          <cell r="C427" t="str">
            <v>GmbH</v>
          </cell>
          <cell r="D427" t="str">
            <v>Huber &amp; Riedel</v>
          </cell>
          <cell r="E427" t="str">
            <v>Alemannenstr. 26</v>
          </cell>
          <cell r="F427">
            <v>91710</v>
          </cell>
          <cell r="G427" t="str">
            <v>Gunzenhausen</v>
          </cell>
          <cell r="H427" t="str">
            <v xml:space="preserve"> </v>
          </cell>
          <cell r="I427" t="str">
            <v xml:space="preserve"> </v>
          </cell>
          <cell r="J427" t="str">
            <v>R</v>
          </cell>
          <cell r="K427">
            <v>0</v>
          </cell>
          <cell r="L427" t="str">
            <v xml:space="preserve"> </v>
          </cell>
          <cell r="M427">
            <v>0.7</v>
          </cell>
          <cell r="N427">
            <v>1532.29</v>
          </cell>
          <cell r="O427">
            <v>763</v>
          </cell>
          <cell r="P427">
            <v>548663</v>
          </cell>
          <cell r="Q427">
            <v>5</v>
          </cell>
          <cell r="R427">
            <v>43244</v>
          </cell>
          <cell r="S427">
            <v>0</v>
          </cell>
          <cell r="T427">
            <v>92.44</v>
          </cell>
          <cell r="V427">
            <v>6.0328005795247636E-2</v>
          </cell>
          <cell r="W427" t="str">
            <v/>
          </cell>
          <cell r="X427" t="str">
            <v/>
          </cell>
          <cell r="Y427" t="str">
            <v/>
          </cell>
          <cell r="Z427">
            <v>1532.29</v>
          </cell>
        </row>
        <row r="428">
          <cell r="A428" t="str">
            <v>05-62</v>
          </cell>
          <cell r="B428" t="str">
            <v>Firma</v>
          </cell>
          <cell r="C428" t="str">
            <v>GmbH</v>
          </cell>
          <cell r="D428" t="str">
            <v>Huber &amp; Riedel</v>
          </cell>
          <cell r="E428" t="str">
            <v>Alemannenstr. 26</v>
          </cell>
          <cell r="F428">
            <v>91710</v>
          </cell>
          <cell r="G428" t="str">
            <v>Gunzenhausen</v>
          </cell>
          <cell r="H428" t="str">
            <v xml:space="preserve"> </v>
          </cell>
          <cell r="I428" t="str">
            <v xml:space="preserve"> </v>
          </cell>
          <cell r="J428" t="str">
            <v>R</v>
          </cell>
          <cell r="K428">
            <v>0</v>
          </cell>
          <cell r="L428" t="str">
            <v xml:space="preserve"> </v>
          </cell>
          <cell r="M428">
            <v>0.7</v>
          </cell>
          <cell r="N428">
            <v>42.73</v>
          </cell>
          <cell r="O428">
            <v>760</v>
          </cell>
          <cell r="P428">
            <v>548906</v>
          </cell>
          <cell r="Q428">
            <v>5</v>
          </cell>
          <cell r="R428">
            <v>43244</v>
          </cell>
          <cell r="S428">
            <v>0</v>
          </cell>
          <cell r="T428">
            <v>4.62</v>
          </cell>
          <cell r="V428">
            <v>0.10812075824947345</v>
          </cell>
          <cell r="W428" t="str">
            <v/>
          </cell>
          <cell r="X428" t="str">
            <v/>
          </cell>
          <cell r="Y428" t="str">
            <v/>
          </cell>
          <cell r="Z428">
            <v>42.73</v>
          </cell>
        </row>
        <row r="429">
          <cell r="A429" t="str">
            <v>05-63</v>
          </cell>
          <cell r="B429" t="str">
            <v>Firma</v>
          </cell>
          <cell r="C429" t="str">
            <v>GmbH</v>
          </cell>
          <cell r="D429" t="str">
            <v>Huber &amp; Riedel</v>
          </cell>
          <cell r="E429" t="str">
            <v>Alemannenstr. 26</v>
          </cell>
          <cell r="F429">
            <v>91710</v>
          </cell>
          <cell r="G429" t="str">
            <v>Gunzenhausen</v>
          </cell>
          <cell r="H429" t="str">
            <v xml:space="preserve"> </v>
          </cell>
          <cell r="I429" t="str">
            <v xml:space="preserve"> </v>
          </cell>
          <cell r="J429" t="str">
            <v>R</v>
          </cell>
          <cell r="K429">
            <v>0</v>
          </cell>
          <cell r="L429" t="str">
            <v xml:space="preserve"> </v>
          </cell>
          <cell r="M429">
            <v>0.7</v>
          </cell>
          <cell r="N429">
            <v>190.75</v>
          </cell>
          <cell r="O429">
            <v>764</v>
          </cell>
          <cell r="P429">
            <v>548523</v>
          </cell>
          <cell r="Q429">
            <v>5</v>
          </cell>
          <cell r="R429">
            <v>43244</v>
          </cell>
          <cell r="S429">
            <v>0</v>
          </cell>
          <cell r="T429">
            <v>11.45</v>
          </cell>
          <cell r="V429">
            <v>6.0026212319790301E-2</v>
          </cell>
          <cell r="W429" t="str">
            <v/>
          </cell>
          <cell r="X429" t="str">
            <v/>
          </cell>
          <cell r="Y429" t="str">
            <v/>
          </cell>
          <cell r="Z429">
            <v>190.75</v>
          </cell>
        </row>
        <row r="430">
          <cell r="A430" t="str">
            <v>05-64</v>
          </cell>
          <cell r="B430" t="str">
            <v>Firma</v>
          </cell>
          <cell r="C430" t="str">
            <v>GmbH</v>
          </cell>
          <cell r="D430" t="str">
            <v>Huber &amp; Riedel</v>
          </cell>
          <cell r="E430" t="str">
            <v>Alemannenstr. 26</v>
          </cell>
          <cell r="F430">
            <v>91710</v>
          </cell>
          <cell r="G430" t="str">
            <v>Gunzenhausen</v>
          </cell>
          <cell r="H430" t="str">
            <v xml:space="preserve"> </v>
          </cell>
          <cell r="I430" t="str">
            <v xml:space="preserve"> </v>
          </cell>
          <cell r="J430" t="str">
            <v>R</v>
          </cell>
          <cell r="K430">
            <v>0</v>
          </cell>
          <cell r="L430" t="str">
            <v xml:space="preserve"> </v>
          </cell>
          <cell r="M430">
            <v>0.7</v>
          </cell>
          <cell r="N430">
            <v>177.91</v>
          </cell>
          <cell r="O430">
            <v>766</v>
          </cell>
          <cell r="P430">
            <v>548028</v>
          </cell>
          <cell r="Q430">
            <v>5</v>
          </cell>
          <cell r="R430">
            <v>43244</v>
          </cell>
          <cell r="S430">
            <v>0</v>
          </cell>
          <cell r="T430">
            <v>10.91</v>
          </cell>
          <cell r="V430">
            <v>6.1323140913945258E-2</v>
          </cell>
          <cell r="W430" t="str">
            <v/>
          </cell>
          <cell r="X430" t="str">
            <v/>
          </cell>
          <cell r="Y430" t="str">
            <v/>
          </cell>
          <cell r="Z430">
            <v>177.91</v>
          </cell>
        </row>
        <row r="431">
          <cell r="A431" t="str">
            <v>05-65</v>
          </cell>
          <cell r="B431" t="str">
            <v>Firma</v>
          </cell>
          <cell r="C431" t="str">
            <v>GmbH</v>
          </cell>
          <cell r="D431" t="str">
            <v>Huber &amp; Riedel</v>
          </cell>
          <cell r="E431" t="str">
            <v>Alemannenstr. 26</v>
          </cell>
          <cell r="F431">
            <v>91710</v>
          </cell>
          <cell r="G431" t="str">
            <v>Gunzenhausen</v>
          </cell>
          <cell r="H431" t="str">
            <v xml:space="preserve"> </v>
          </cell>
          <cell r="I431" t="str">
            <v xml:space="preserve"> </v>
          </cell>
          <cell r="J431" t="str">
            <v>R</v>
          </cell>
          <cell r="K431">
            <v>0</v>
          </cell>
          <cell r="L431" t="str">
            <v xml:space="preserve"> </v>
          </cell>
          <cell r="M431">
            <v>0.7</v>
          </cell>
          <cell r="N431">
            <v>944.76</v>
          </cell>
          <cell r="O431">
            <v>765</v>
          </cell>
          <cell r="P431">
            <v>548336</v>
          </cell>
          <cell r="Q431">
            <v>5</v>
          </cell>
          <cell r="R431">
            <v>43244</v>
          </cell>
          <cell r="S431">
            <v>0</v>
          </cell>
          <cell r="T431">
            <v>57.05</v>
          </cell>
          <cell r="V431">
            <v>6.0385706422795206E-2</v>
          </cell>
          <cell r="W431" t="str">
            <v/>
          </cell>
          <cell r="X431" t="str">
            <v/>
          </cell>
          <cell r="Y431" t="str">
            <v/>
          </cell>
          <cell r="Z431">
            <v>944.76</v>
          </cell>
        </row>
        <row r="432">
          <cell r="A432" t="str">
            <v>05-66</v>
          </cell>
          <cell r="B432" t="str">
            <v>Firma</v>
          </cell>
          <cell r="C432" t="str">
            <v>GmbH</v>
          </cell>
          <cell r="D432" t="str">
            <v>Huber &amp; Riedel</v>
          </cell>
          <cell r="E432" t="str">
            <v>Alemannenstr. 26</v>
          </cell>
          <cell r="F432">
            <v>91710</v>
          </cell>
          <cell r="G432" t="str">
            <v>Gunzenhausen</v>
          </cell>
          <cell r="H432" t="str">
            <v xml:space="preserve"> </v>
          </cell>
          <cell r="I432" t="str">
            <v xml:space="preserve"> </v>
          </cell>
          <cell r="J432" t="str">
            <v>R</v>
          </cell>
          <cell r="K432">
            <v>0</v>
          </cell>
          <cell r="L432" t="str">
            <v xml:space="preserve"> </v>
          </cell>
          <cell r="M432">
            <v>0.7</v>
          </cell>
          <cell r="N432">
            <v>97.1</v>
          </cell>
          <cell r="O432">
            <v>761</v>
          </cell>
          <cell r="P432">
            <v>547676</v>
          </cell>
          <cell r="Q432">
            <v>5</v>
          </cell>
          <cell r="R432">
            <v>43244</v>
          </cell>
          <cell r="S432">
            <v>0</v>
          </cell>
          <cell r="T432">
            <v>6.86</v>
          </cell>
          <cell r="V432">
            <v>7.0648815653964997E-2</v>
          </cell>
          <cell r="W432" t="str">
            <v/>
          </cell>
          <cell r="X432" t="str">
            <v/>
          </cell>
          <cell r="Y432" t="str">
            <v/>
          </cell>
          <cell r="Z432">
            <v>97.1</v>
          </cell>
        </row>
        <row r="433">
          <cell r="A433" t="str">
            <v>05-67</v>
          </cell>
          <cell r="B433" t="str">
            <v>Firma</v>
          </cell>
          <cell r="C433" t="str">
            <v xml:space="preserve"> </v>
          </cell>
          <cell r="D433" t="str">
            <v>Daigfuß</v>
          </cell>
          <cell r="E433" t="str">
            <v>Zeppelinstr. 5</v>
          </cell>
          <cell r="F433">
            <v>91074</v>
          </cell>
          <cell r="G433" t="str">
            <v>Herzogenaurach</v>
          </cell>
          <cell r="H433" t="str">
            <v>09132</v>
          </cell>
          <cell r="I433" t="str">
            <v>7877-0 Fax: -11</v>
          </cell>
          <cell r="J433" t="str">
            <v>R</v>
          </cell>
          <cell r="K433">
            <v>0</v>
          </cell>
          <cell r="L433" t="str">
            <v xml:space="preserve"> </v>
          </cell>
          <cell r="M433">
            <v>0.7</v>
          </cell>
          <cell r="N433">
            <v>1110.45</v>
          </cell>
          <cell r="O433">
            <v>742</v>
          </cell>
          <cell r="P433">
            <v>548782</v>
          </cell>
          <cell r="Q433">
            <v>5</v>
          </cell>
          <cell r="R433">
            <v>43244</v>
          </cell>
          <cell r="S433">
            <v>0</v>
          </cell>
          <cell r="T433">
            <v>67.28</v>
          </cell>
          <cell r="V433">
            <v>6.0588049889684359E-2</v>
          </cell>
          <cell r="W433" t="str">
            <v/>
          </cell>
          <cell r="X433" t="str">
            <v/>
          </cell>
          <cell r="Y433" t="str">
            <v/>
          </cell>
          <cell r="Z433">
            <v>1110.45</v>
          </cell>
        </row>
        <row r="434">
          <cell r="A434" t="str">
            <v>05-68</v>
          </cell>
          <cell r="B434" t="str">
            <v>Firma</v>
          </cell>
          <cell r="C434" t="str">
            <v xml:space="preserve"> </v>
          </cell>
          <cell r="D434" t="str">
            <v>Daigfuß</v>
          </cell>
          <cell r="E434" t="str">
            <v>Zeppelinstr. 5</v>
          </cell>
          <cell r="F434">
            <v>91074</v>
          </cell>
          <cell r="G434" t="str">
            <v>Herzogenaurach</v>
          </cell>
          <cell r="H434" t="str">
            <v>09132</v>
          </cell>
          <cell r="I434" t="str">
            <v>7877-0 Fax: -11</v>
          </cell>
          <cell r="J434" t="str">
            <v>R</v>
          </cell>
          <cell r="K434">
            <v>0</v>
          </cell>
          <cell r="L434" t="str">
            <v xml:space="preserve"> </v>
          </cell>
          <cell r="M434">
            <v>0.7</v>
          </cell>
          <cell r="N434">
            <v>620.49</v>
          </cell>
          <cell r="O434">
            <v>743</v>
          </cell>
          <cell r="P434">
            <v>547812</v>
          </cell>
          <cell r="Q434">
            <v>5</v>
          </cell>
          <cell r="R434">
            <v>43244</v>
          </cell>
          <cell r="S434">
            <v>0</v>
          </cell>
          <cell r="T434">
            <v>60.78</v>
          </cell>
          <cell r="V434">
            <v>9.7954842140888648E-2</v>
          </cell>
          <cell r="W434" t="str">
            <v/>
          </cell>
          <cell r="X434" t="str">
            <v/>
          </cell>
          <cell r="Y434" t="str">
            <v/>
          </cell>
          <cell r="Z434">
            <v>620.49</v>
          </cell>
        </row>
        <row r="435">
          <cell r="A435" t="str">
            <v>05-69</v>
          </cell>
          <cell r="B435" t="str">
            <v>Firma</v>
          </cell>
          <cell r="C435" t="str">
            <v>Baustoffe</v>
          </cell>
          <cell r="D435" t="str">
            <v>BayWa AG</v>
          </cell>
          <cell r="E435" t="str">
            <v>Postfach 81 01 06</v>
          </cell>
          <cell r="F435">
            <v>81901</v>
          </cell>
          <cell r="G435" t="str">
            <v>München</v>
          </cell>
          <cell r="H435" t="str">
            <v xml:space="preserve"> </v>
          </cell>
          <cell r="I435" t="str">
            <v xml:space="preserve"> </v>
          </cell>
          <cell r="J435" t="str">
            <v>R</v>
          </cell>
          <cell r="K435">
            <v>0</v>
          </cell>
          <cell r="L435" t="str">
            <v xml:space="preserve"> </v>
          </cell>
          <cell r="M435">
            <v>0.7</v>
          </cell>
          <cell r="N435">
            <v>1287.48</v>
          </cell>
          <cell r="O435">
            <v>732</v>
          </cell>
          <cell r="P435">
            <v>548035</v>
          </cell>
          <cell r="Q435">
            <v>5</v>
          </cell>
          <cell r="R435">
            <v>43244</v>
          </cell>
          <cell r="S435">
            <v>0</v>
          </cell>
          <cell r="T435">
            <v>78.56</v>
          </cell>
          <cell r="V435">
            <v>6.1018423587162522E-2</v>
          </cell>
          <cell r="W435" t="str">
            <v/>
          </cell>
          <cell r="X435" t="str">
            <v/>
          </cell>
          <cell r="Y435" t="str">
            <v/>
          </cell>
          <cell r="Z435">
            <v>1287.48</v>
          </cell>
        </row>
        <row r="436">
          <cell r="A436" t="str">
            <v>05-70</v>
          </cell>
          <cell r="B436" t="str">
            <v>Firma</v>
          </cell>
          <cell r="C436">
            <v>0</v>
          </cell>
          <cell r="D436" t="str">
            <v>Baustoff - Union</v>
          </cell>
          <cell r="E436" t="str">
            <v>Nürnberger Str. 50</v>
          </cell>
          <cell r="F436">
            <v>90579</v>
          </cell>
          <cell r="G436" t="str">
            <v>Langenzenn</v>
          </cell>
          <cell r="H436" t="str">
            <v xml:space="preserve"> </v>
          </cell>
          <cell r="I436">
            <v>0</v>
          </cell>
          <cell r="J436" t="str">
            <v>R</v>
          </cell>
          <cell r="K436">
            <v>0</v>
          </cell>
          <cell r="L436" t="str">
            <v xml:space="preserve"> </v>
          </cell>
          <cell r="M436">
            <v>0.7</v>
          </cell>
          <cell r="N436">
            <v>132.61000000000001</v>
          </cell>
          <cell r="O436">
            <v>718</v>
          </cell>
          <cell r="P436">
            <v>547765</v>
          </cell>
          <cell r="Q436">
            <v>5</v>
          </cell>
          <cell r="R436">
            <v>43244</v>
          </cell>
          <cell r="S436">
            <v>0</v>
          </cell>
          <cell r="T436">
            <v>8.16</v>
          </cell>
          <cell r="V436">
            <v>6.1533820978810036E-2</v>
          </cell>
          <cell r="W436" t="str">
            <v/>
          </cell>
          <cell r="X436" t="str">
            <v/>
          </cell>
          <cell r="Y436" t="str">
            <v/>
          </cell>
          <cell r="Z436">
            <v>132.61000000000001</v>
          </cell>
        </row>
        <row r="437">
          <cell r="A437" t="str">
            <v>05-71</v>
          </cell>
          <cell r="B437" t="str">
            <v>Firma</v>
          </cell>
          <cell r="C437" t="str">
            <v>Baustoffe GmbH</v>
          </cell>
          <cell r="D437" t="str">
            <v>Beyhl</v>
          </cell>
          <cell r="E437" t="str">
            <v>Westheimer Str. 2</v>
          </cell>
          <cell r="F437">
            <v>86736</v>
          </cell>
          <cell r="G437" t="str">
            <v>Auhausen</v>
          </cell>
          <cell r="H437" t="str">
            <v>09832</v>
          </cell>
          <cell r="I437" t="str">
            <v>707-0</v>
          </cell>
          <cell r="J437" t="str">
            <v>R</v>
          </cell>
          <cell r="K437">
            <v>0</v>
          </cell>
          <cell r="L437" t="str">
            <v xml:space="preserve"> </v>
          </cell>
          <cell r="M437">
            <v>0.7</v>
          </cell>
          <cell r="N437">
            <v>1638.6</v>
          </cell>
          <cell r="O437">
            <v>734</v>
          </cell>
          <cell r="P437">
            <v>548539</v>
          </cell>
          <cell r="Q437">
            <v>5</v>
          </cell>
          <cell r="R437">
            <v>43244</v>
          </cell>
          <cell r="S437">
            <v>0</v>
          </cell>
          <cell r="T437">
            <v>99.37</v>
          </cell>
          <cell r="V437">
            <v>6.064323202734042E-2</v>
          </cell>
          <cell r="W437" t="str">
            <v/>
          </cell>
          <cell r="X437" t="str">
            <v/>
          </cell>
          <cell r="Y437" t="str">
            <v/>
          </cell>
          <cell r="Z437">
            <v>1638.6</v>
          </cell>
        </row>
        <row r="438">
          <cell r="A438" t="str">
            <v>05-72</v>
          </cell>
          <cell r="B438">
            <v>0</v>
          </cell>
          <cell r="C438" t="str">
            <v>Sonderprovision lt. Aufstellung</v>
          </cell>
          <cell r="D438">
            <v>0</v>
          </cell>
          <cell r="E438">
            <v>0</v>
          </cell>
          <cell r="F438">
            <v>0</v>
          </cell>
          <cell r="G438" t="str">
            <v/>
          </cell>
          <cell r="H438" t="str">
            <v/>
          </cell>
          <cell r="I438">
            <v>0</v>
          </cell>
          <cell r="J438" t="str">
            <v>S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500</v>
          </cell>
          <cell r="P438">
            <v>0</v>
          </cell>
          <cell r="Q438">
            <v>0</v>
          </cell>
          <cell r="R438">
            <v>43251</v>
          </cell>
          <cell r="S438">
            <v>0</v>
          </cell>
          <cell r="T438">
            <v>1088.58</v>
          </cell>
          <cell r="V438" t="e">
            <v>#DIV/0!</v>
          </cell>
          <cell r="W438" t="str">
            <v/>
          </cell>
          <cell r="X438" t="str">
            <v/>
          </cell>
          <cell r="Y438" t="str">
            <v/>
          </cell>
          <cell r="Z438">
            <v>0</v>
          </cell>
        </row>
        <row r="439">
          <cell r="A439" t="str">
            <v>05-73</v>
          </cell>
          <cell r="B439" t="str">
            <v>Firma</v>
          </cell>
          <cell r="C439" t="str">
            <v>Baugeschäft</v>
          </cell>
          <cell r="D439" t="str">
            <v>Wieser Christian</v>
          </cell>
          <cell r="E439" t="str">
            <v>Langer Oberfeldweg 25</v>
          </cell>
          <cell r="F439">
            <v>85051</v>
          </cell>
          <cell r="G439" t="str">
            <v>Ingolstadt</v>
          </cell>
          <cell r="H439" t="str">
            <v xml:space="preserve"> </v>
          </cell>
          <cell r="I439" t="str">
            <v xml:space="preserve"> </v>
          </cell>
          <cell r="J439" t="str">
            <v>R</v>
          </cell>
          <cell r="K439">
            <v>0</v>
          </cell>
          <cell r="L439" t="str">
            <v xml:space="preserve"> </v>
          </cell>
          <cell r="M439">
            <v>0.75</v>
          </cell>
          <cell r="N439">
            <v>2238.04</v>
          </cell>
          <cell r="O439">
            <v>564</v>
          </cell>
          <cell r="P439">
            <v>546720</v>
          </cell>
          <cell r="Q439">
            <v>10</v>
          </cell>
          <cell r="R439">
            <v>43244</v>
          </cell>
          <cell r="S439">
            <v>0</v>
          </cell>
          <cell r="T439">
            <v>222.27</v>
          </cell>
          <cell r="V439">
            <v>9.9314578827902997E-2</v>
          </cell>
          <cell r="W439" t="str">
            <v/>
          </cell>
          <cell r="X439" t="str">
            <v/>
          </cell>
          <cell r="Y439" t="str">
            <v/>
          </cell>
          <cell r="Z439">
            <v>2238.04</v>
          </cell>
        </row>
        <row r="440">
          <cell r="A440" t="str">
            <v>05-74</v>
          </cell>
          <cell r="B440">
            <v>0</v>
          </cell>
          <cell r="C440">
            <v>0</v>
          </cell>
          <cell r="D440" t="str">
            <v>Rechnungslauf</v>
          </cell>
          <cell r="E440">
            <v>0</v>
          </cell>
          <cell r="F440" t="str">
            <v/>
          </cell>
          <cell r="G440">
            <v>0</v>
          </cell>
          <cell r="H440" t="str">
            <v/>
          </cell>
          <cell r="I440">
            <v>0</v>
          </cell>
          <cell r="J440" t="str">
            <v>R</v>
          </cell>
          <cell r="K440">
            <v>0</v>
          </cell>
          <cell r="L440" t="str">
            <v xml:space="preserve"> </v>
          </cell>
          <cell r="M440">
            <v>0</v>
          </cell>
          <cell r="N440">
            <v>6916.96</v>
          </cell>
          <cell r="O440">
            <v>609</v>
          </cell>
          <cell r="P440">
            <v>0</v>
          </cell>
          <cell r="Q440">
            <v>0</v>
          </cell>
          <cell r="R440">
            <v>43250</v>
          </cell>
          <cell r="S440">
            <v>0</v>
          </cell>
          <cell r="T440">
            <v>97.47</v>
          </cell>
          <cell r="V440">
            <v>1.4091450579445304E-2</v>
          </cell>
          <cell r="W440">
            <v>69.169600000000003</v>
          </cell>
          <cell r="X440">
            <v>28.300399999999996</v>
          </cell>
          <cell r="Y440">
            <v>1415.0199999999998</v>
          </cell>
          <cell r="Z440">
            <v>6916.96</v>
          </cell>
        </row>
        <row r="441">
          <cell r="A441" t="str">
            <v>05-75</v>
          </cell>
          <cell r="B441">
            <v>0</v>
          </cell>
          <cell r="C441">
            <v>0</v>
          </cell>
          <cell r="D441" t="str">
            <v>Rechnungslauf</v>
          </cell>
          <cell r="E441">
            <v>0</v>
          </cell>
          <cell r="F441" t="str">
            <v/>
          </cell>
          <cell r="G441">
            <v>0</v>
          </cell>
          <cell r="H441" t="str">
            <v/>
          </cell>
          <cell r="I441">
            <v>0</v>
          </cell>
          <cell r="J441" t="str">
            <v>R</v>
          </cell>
          <cell r="K441">
            <v>0</v>
          </cell>
          <cell r="L441" t="str">
            <v xml:space="preserve"> </v>
          </cell>
          <cell r="M441">
            <v>0</v>
          </cell>
          <cell r="N441">
            <v>7228.43</v>
          </cell>
          <cell r="O441">
            <v>608</v>
          </cell>
          <cell r="P441">
            <v>0</v>
          </cell>
          <cell r="Q441">
            <v>0</v>
          </cell>
          <cell r="R441">
            <v>43250</v>
          </cell>
          <cell r="S441">
            <v>0</v>
          </cell>
          <cell r="T441">
            <v>80.739999999999995</v>
          </cell>
          <cell r="V441">
            <v>1.1169783756638716E-2</v>
          </cell>
          <cell r="W441">
            <v>72.284300000000002</v>
          </cell>
          <cell r="X441">
            <v>8.4556999999999931</v>
          </cell>
          <cell r="Y441">
            <v>422.78499999999963</v>
          </cell>
          <cell r="Z441">
            <v>7228.43</v>
          </cell>
        </row>
        <row r="442">
          <cell r="A442" t="str">
            <v>05-76</v>
          </cell>
          <cell r="B442" t="str">
            <v>Firma</v>
          </cell>
          <cell r="C442" t="str">
            <v>Baustoffe GmbH</v>
          </cell>
          <cell r="D442" t="str">
            <v>Beyhl</v>
          </cell>
          <cell r="E442" t="str">
            <v>Westheimer Str. 2</v>
          </cell>
          <cell r="F442">
            <v>86736</v>
          </cell>
          <cell r="G442" t="str">
            <v>Auhausen</v>
          </cell>
          <cell r="H442" t="str">
            <v>09832</v>
          </cell>
          <cell r="I442" t="str">
            <v>707-0</v>
          </cell>
          <cell r="J442" t="str">
            <v>R</v>
          </cell>
          <cell r="K442">
            <v>0</v>
          </cell>
          <cell r="L442" t="str">
            <v xml:space="preserve"> </v>
          </cell>
          <cell r="M442">
            <v>0.7</v>
          </cell>
          <cell r="N442">
            <v>1408.57</v>
          </cell>
          <cell r="O442">
            <v>738</v>
          </cell>
          <cell r="P442">
            <v>549278</v>
          </cell>
          <cell r="Q442">
            <v>5</v>
          </cell>
          <cell r="R442">
            <v>43250</v>
          </cell>
          <cell r="S442">
            <v>0</v>
          </cell>
          <cell r="T442">
            <v>86.17</v>
          </cell>
          <cell r="V442">
            <v>6.1175518433588677E-2</v>
          </cell>
          <cell r="W442" t="str">
            <v/>
          </cell>
          <cell r="X442" t="str">
            <v/>
          </cell>
          <cell r="Y442" t="str">
            <v/>
          </cell>
          <cell r="Z442">
            <v>1408.57</v>
          </cell>
        </row>
        <row r="443">
          <cell r="A443" t="str">
            <v>05-77</v>
          </cell>
          <cell r="B443" t="str">
            <v>Firma</v>
          </cell>
          <cell r="C443" t="str">
            <v>Baustoffe GmbH</v>
          </cell>
          <cell r="D443" t="str">
            <v>Beyhl</v>
          </cell>
          <cell r="E443" t="str">
            <v>Westheimer Str. 2</v>
          </cell>
          <cell r="F443">
            <v>86736</v>
          </cell>
          <cell r="G443" t="str">
            <v>Auhausen</v>
          </cell>
          <cell r="H443" t="str">
            <v>09832</v>
          </cell>
          <cell r="I443" t="str">
            <v>707-0</v>
          </cell>
          <cell r="J443" t="str">
            <v>R</v>
          </cell>
          <cell r="K443">
            <v>0</v>
          </cell>
          <cell r="L443" t="str">
            <v xml:space="preserve"> </v>
          </cell>
          <cell r="M443">
            <v>0.7</v>
          </cell>
          <cell r="N443">
            <v>81.2</v>
          </cell>
          <cell r="O443">
            <v>735</v>
          </cell>
          <cell r="P443">
            <v>549351</v>
          </cell>
          <cell r="Q443">
            <v>5</v>
          </cell>
          <cell r="R443">
            <v>43250</v>
          </cell>
          <cell r="S443">
            <v>0</v>
          </cell>
          <cell r="T443">
            <v>5.2</v>
          </cell>
          <cell r="V443">
            <v>6.4039408866995079E-2</v>
          </cell>
          <cell r="W443" t="str">
            <v/>
          </cell>
          <cell r="X443" t="str">
            <v/>
          </cell>
          <cell r="Y443" t="str">
            <v/>
          </cell>
          <cell r="Z443">
            <v>81.2</v>
          </cell>
        </row>
        <row r="444">
          <cell r="A444" t="str">
            <v>05-78</v>
          </cell>
          <cell r="B444" t="str">
            <v>Firma</v>
          </cell>
          <cell r="C444" t="str">
            <v xml:space="preserve"> </v>
          </cell>
          <cell r="D444" t="str">
            <v>Daigfuß</v>
          </cell>
          <cell r="E444" t="str">
            <v>Zeppelinstr. 5</v>
          </cell>
          <cell r="F444">
            <v>91074</v>
          </cell>
          <cell r="G444" t="str">
            <v>Herzogenaurach</v>
          </cell>
          <cell r="H444" t="str">
            <v>09132</v>
          </cell>
          <cell r="I444" t="str">
            <v>7877-0 Fax: -11</v>
          </cell>
          <cell r="J444" t="str">
            <v>R</v>
          </cell>
          <cell r="K444">
            <v>0</v>
          </cell>
          <cell r="L444" t="str">
            <v xml:space="preserve"> </v>
          </cell>
          <cell r="M444">
            <v>0.7</v>
          </cell>
          <cell r="N444">
            <v>2312.7600000000002</v>
          </cell>
          <cell r="O444">
            <v>741</v>
          </cell>
          <cell r="P444">
            <v>549216</v>
          </cell>
          <cell r="Q444">
            <v>5</v>
          </cell>
          <cell r="R444">
            <v>43250</v>
          </cell>
          <cell r="S444">
            <v>0</v>
          </cell>
          <cell r="T444">
            <v>140.76</v>
          </cell>
          <cell r="V444">
            <v>6.0862346287552528E-2</v>
          </cell>
          <cell r="W444" t="str">
            <v/>
          </cell>
          <cell r="X444" t="str">
            <v/>
          </cell>
          <cell r="Y444" t="str">
            <v/>
          </cell>
          <cell r="Z444">
            <v>2312.7600000000002</v>
          </cell>
        </row>
        <row r="445">
          <cell r="A445" t="str">
            <v>05-79</v>
          </cell>
          <cell r="B445" t="str">
            <v>Firma</v>
          </cell>
          <cell r="C445" t="str">
            <v>GmbH</v>
          </cell>
          <cell r="D445" t="str">
            <v>Huber &amp; Riedel</v>
          </cell>
          <cell r="E445" t="str">
            <v>Alemannenstr. 26</v>
          </cell>
          <cell r="F445">
            <v>91710</v>
          </cell>
          <cell r="G445" t="str">
            <v>Gunzenhausen</v>
          </cell>
          <cell r="H445" t="str">
            <v xml:space="preserve"> </v>
          </cell>
          <cell r="I445" t="str">
            <v xml:space="preserve"> </v>
          </cell>
          <cell r="J445" t="str">
            <v>R</v>
          </cell>
          <cell r="K445">
            <v>0</v>
          </cell>
          <cell r="L445" t="str">
            <v xml:space="preserve"> </v>
          </cell>
          <cell r="M445">
            <v>0.7</v>
          </cell>
          <cell r="N445">
            <v>1330.78</v>
          </cell>
          <cell r="O445">
            <v>768</v>
          </cell>
          <cell r="P445">
            <v>549388</v>
          </cell>
          <cell r="Q445">
            <v>5</v>
          </cell>
          <cell r="R445">
            <v>43250</v>
          </cell>
          <cell r="S445">
            <v>0</v>
          </cell>
          <cell r="T445">
            <v>81.61</v>
          </cell>
          <cell r="V445">
            <v>6.1324937254843025E-2</v>
          </cell>
          <cell r="W445" t="str">
            <v/>
          </cell>
          <cell r="X445" t="str">
            <v/>
          </cell>
          <cell r="Y445" t="str">
            <v/>
          </cell>
          <cell r="Z445">
            <v>1330.78</v>
          </cell>
        </row>
        <row r="446">
          <cell r="A446" t="str">
            <v>05-80</v>
          </cell>
          <cell r="B446" t="str">
            <v>Firma</v>
          </cell>
          <cell r="C446" t="str">
            <v>Automatenbau GmbH &amp; Co. KG</v>
          </cell>
          <cell r="D446" t="str">
            <v>Sielaff</v>
          </cell>
          <cell r="E446" t="str">
            <v>Münchner Str. 20</v>
          </cell>
          <cell r="F446">
            <v>91567</v>
          </cell>
          <cell r="G446" t="str">
            <v>Herrieden</v>
          </cell>
          <cell r="H446" t="str">
            <v>09825</v>
          </cell>
          <cell r="I446" t="str">
            <v>18-168</v>
          </cell>
          <cell r="J446" t="str">
            <v>R</v>
          </cell>
          <cell r="K446">
            <v>0</v>
          </cell>
          <cell r="L446" t="str">
            <v xml:space="preserve"> </v>
          </cell>
          <cell r="M446">
            <v>0.9</v>
          </cell>
          <cell r="N446">
            <v>180</v>
          </cell>
          <cell r="O446">
            <v>787</v>
          </cell>
          <cell r="P446">
            <v>549104</v>
          </cell>
          <cell r="Q446">
            <v>5</v>
          </cell>
          <cell r="R446">
            <v>43250</v>
          </cell>
          <cell r="S446">
            <v>0</v>
          </cell>
          <cell r="T446">
            <v>9</v>
          </cell>
          <cell r="V446">
            <v>0.05</v>
          </cell>
          <cell r="W446" t="str">
            <v/>
          </cell>
          <cell r="X446" t="str">
            <v/>
          </cell>
          <cell r="Y446" t="str">
            <v/>
          </cell>
          <cell r="Z446">
            <v>180</v>
          </cell>
        </row>
        <row r="447">
          <cell r="A447" t="str">
            <v>05-81</v>
          </cell>
          <cell r="B447" t="str">
            <v>Firma</v>
          </cell>
          <cell r="C447" t="str">
            <v xml:space="preserve"> </v>
          </cell>
          <cell r="D447" t="str">
            <v>Beil GmbH &amp; Co. KG</v>
          </cell>
          <cell r="E447" t="str">
            <v>Chemnitzer Str. 21</v>
          </cell>
          <cell r="F447">
            <v>91564</v>
          </cell>
          <cell r="G447" t="str">
            <v>Neuendettelsau</v>
          </cell>
          <cell r="H447" t="str">
            <v>09874</v>
          </cell>
          <cell r="I447" t="str">
            <v>6806-0 Fax: -66</v>
          </cell>
          <cell r="J447" t="str">
            <v>R</v>
          </cell>
          <cell r="K447">
            <v>0</v>
          </cell>
          <cell r="L447" t="str">
            <v xml:space="preserve"> </v>
          </cell>
          <cell r="M447">
            <v>0.75</v>
          </cell>
          <cell r="N447">
            <v>1137.29</v>
          </cell>
          <cell r="O447">
            <v>725</v>
          </cell>
          <cell r="P447">
            <v>549183</v>
          </cell>
          <cell r="Q447">
            <v>10</v>
          </cell>
          <cell r="R447">
            <v>43250</v>
          </cell>
          <cell r="S447" t="str">
            <v>St. Gundakar, Michael-Hierl-Str. 4, 91126 Schwabach</v>
          </cell>
          <cell r="T447">
            <v>136.68</v>
          </cell>
          <cell r="V447">
            <v>0.12018042891434903</v>
          </cell>
          <cell r="W447" t="str">
            <v/>
          </cell>
          <cell r="X447" t="str">
            <v/>
          </cell>
          <cell r="Y447" t="str">
            <v/>
          </cell>
          <cell r="Z447">
            <v>1137.29</v>
          </cell>
        </row>
        <row r="448">
          <cell r="A448" t="str">
            <v>06-01</v>
          </cell>
          <cell r="B448" t="str">
            <v>Firma</v>
          </cell>
          <cell r="C448" t="str">
            <v>Element- Mauerwerk</v>
          </cell>
          <cell r="D448" t="str">
            <v>EMW 2000 GmbH</v>
          </cell>
          <cell r="E448" t="str">
            <v>Weinsfeld A6</v>
          </cell>
          <cell r="F448">
            <v>91161</v>
          </cell>
          <cell r="G448" t="str">
            <v>Hilpoltstein</v>
          </cell>
          <cell r="H448" t="str">
            <v>09179</v>
          </cell>
          <cell r="I448">
            <v>96660</v>
          </cell>
          <cell r="J448" t="str">
            <v>R</v>
          </cell>
          <cell r="K448">
            <v>0</v>
          </cell>
          <cell r="L448" t="str">
            <v xml:space="preserve"> </v>
          </cell>
          <cell r="M448">
            <v>0.75</v>
          </cell>
          <cell r="N448">
            <v>70.95</v>
          </cell>
          <cell r="O448">
            <v>751</v>
          </cell>
          <cell r="P448">
            <v>550174</v>
          </cell>
          <cell r="Q448">
            <v>10</v>
          </cell>
          <cell r="R448">
            <v>43266</v>
          </cell>
          <cell r="S448" t="str">
            <v>Shala</v>
          </cell>
          <cell r="T448">
            <v>9.4600000000000009</v>
          </cell>
          <cell r="V448">
            <v>0.13333333333333333</v>
          </cell>
          <cell r="W448" t="str">
            <v/>
          </cell>
          <cell r="X448" t="str">
            <v/>
          </cell>
          <cell r="Y448" t="str">
            <v/>
          </cell>
          <cell r="Z448">
            <v>70.95</v>
          </cell>
        </row>
        <row r="449">
          <cell r="A449" t="str">
            <v>06-02</v>
          </cell>
          <cell r="B449" t="str">
            <v>Firma</v>
          </cell>
          <cell r="C449" t="str">
            <v>Baustoffe GmbH &amp; Co. KG</v>
          </cell>
          <cell r="D449" t="str">
            <v>Schlemmer</v>
          </cell>
          <cell r="E449" t="str">
            <v>Stinzing Str. 31-33</v>
          </cell>
          <cell r="F449">
            <v>91054</v>
          </cell>
          <cell r="G449" t="str">
            <v>Erlangen</v>
          </cell>
          <cell r="H449" t="str">
            <v xml:space="preserve"> </v>
          </cell>
          <cell r="I449" t="str">
            <v xml:space="preserve"> </v>
          </cell>
          <cell r="J449" t="str">
            <v>R</v>
          </cell>
          <cell r="K449">
            <v>0</v>
          </cell>
          <cell r="L449" t="str">
            <v xml:space="preserve"> </v>
          </cell>
          <cell r="M449">
            <v>0.7</v>
          </cell>
          <cell r="N449">
            <v>1667.75</v>
          </cell>
          <cell r="O449">
            <v>794</v>
          </cell>
          <cell r="P449">
            <v>549273</v>
          </cell>
          <cell r="Q449">
            <v>5</v>
          </cell>
          <cell r="R449">
            <v>43258</v>
          </cell>
          <cell r="S449">
            <v>0</v>
          </cell>
          <cell r="T449">
            <v>119.12</v>
          </cell>
          <cell r="V449">
            <v>7.1425573377304749E-2</v>
          </cell>
          <cell r="W449" t="str">
            <v/>
          </cell>
          <cell r="X449" t="str">
            <v/>
          </cell>
          <cell r="Y449" t="str">
            <v/>
          </cell>
          <cell r="Z449">
            <v>1667.75</v>
          </cell>
        </row>
        <row r="450">
          <cell r="A450" t="str">
            <v>06-03</v>
          </cell>
          <cell r="B450" t="str">
            <v>Firma</v>
          </cell>
          <cell r="C450" t="str">
            <v>Bauunternehmen</v>
          </cell>
          <cell r="D450" t="str">
            <v>Schubart GmbH</v>
          </cell>
          <cell r="E450" t="str">
            <v>Neuherberg 30</v>
          </cell>
          <cell r="F450">
            <v>91465</v>
          </cell>
          <cell r="G450" t="str">
            <v>Ergersheim</v>
          </cell>
          <cell r="H450" t="str">
            <v>09847</v>
          </cell>
          <cell r="I450" t="str">
            <v>9710-0 Fax: -97</v>
          </cell>
          <cell r="J450" t="str">
            <v>R</v>
          </cell>
          <cell r="K450">
            <v>0</v>
          </cell>
          <cell r="L450" t="str">
            <v xml:space="preserve"> </v>
          </cell>
          <cell r="M450">
            <v>0.7</v>
          </cell>
          <cell r="N450">
            <v>289.88</v>
          </cell>
          <cell r="O450">
            <v>795</v>
          </cell>
          <cell r="P450">
            <v>549416</v>
          </cell>
          <cell r="Q450">
            <v>5</v>
          </cell>
          <cell r="R450">
            <v>43258</v>
          </cell>
          <cell r="S450">
            <v>0</v>
          </cell>
          <cell r="T450">
            <v>23.68</v>
          </cell>
          <cell r="V450">
            <v>8.1688974748171661E-2</v>
          </cell>
          <cell r="W450" t="str">
            <v/>
          </cell>
          <cell r="X450" t="str">
            <v/>
          </cell>
          <cell r="Y450" t="str">
            <v/>
          </cell>
          <cell r="Z450">
            <v>289.88</v>
          </cell>
        </row>
        <row r="451">
          <cell r="A451" t="str">
            <v>06-04</v>
          </cell>
          <cell r="B451" t="str">
            <v>Firma</v>
          </cell>
          <cell r="C451" t="str">
            <v>Baustoffe GmbH</v>
          </cell>
          <cell r="D451" t="str">
            <v>Beyhl</v>
          </cell>
          <cell r="E451" t="str">
            <v>Westheimer Str. 2</v>
          </cell>
          <cell r="F451">
            <v>86736</v>
          </cell>
          <cell r="G451" t="str">
            <v>Auhausen</v>
          </cell>
          <cell r="H451" t="str">
            <v>09832</v>
          </cell>
          <cell r="I451" t="str">
            <v>707-0</v>
          </cell>
          <cell r="J451" t="str">
            <v>R</v>
          </cell>
          <cell r="K451">
            <v>0</v>
          </cell>
          <cell r="L451" t="str">
            <v xml:space="preserve"> </v>
          </cell>
          <cell r="M451">
            <v>0.7</v>
          </cell>
          <cell r="N451">
            <v>1406.33</v>
          </cell>
          <cell r="O451">
            <v>736</v>
          </cell>
          <cell r="P451">
            <v>548691</v>
          </cell>
          <cell r="Q451">
            <v>5</v>
          </cell>
          <cell r="R451">
            <v>43258</v>
          </cell>
          <cell r="S451">
            <v>0</v>
          </cell>
          <cell r="T451">
            <v>85.93</v>
          </cell>
          <cell r="V451">
            <v>6.1102301735723487E-2</v>
          </cell>
          <cell r="W451" t="str">
            <v/>
          </cell>
          <cell r="X451" t="str">
            <v/>
          </cell>
          <cell r="Y451" t="str">
            <v/>
          </cell>
          <cell r="Z451">
            <v>1406.33</v>
          </cell>
        </row>
        <row r="452">
          <cell r="A452" t="str">
            <v>06-05</v>
          </cell>
          <cell r="B452" t="str">
            <v>Firma</v>
          </cell>
          <cell r="C452" t="str">
            <v>Baustoffe GmbH</v>
          </cell>
          <cell r="D452" t="str">
            <v>Beyhl</v>
          </cell>
          <cell r="E452" t="str">
            <v>Westheimer Str. 2</v>
          </cell>
          <cell r="F452">
            <v>86736</v>
          </cell>
          <cell r="G452" t="str">
            <v>Auhausen</v>
          </cell>
          <cell r="H452" t="str">
            <v>09832</v>
          </cell>
          <cell r="I452" t="str">
            <v>707-0</v>
          </cell>
          <cell r="J452" t="str">
            <v>R</v>
          </cell>
          <cell r="K452">
            <v>0</v>
          </cell>
          <cell r="L452" t="str">
            <v xml:space="preserve"> </v>
          </cell>
          <cell r="M452">
            <v>0.7</v>
          </cell>
          <cell r="N452">
            <v>931.99</v>
          </cell>
          <cell r="O452">
            <v>737</v>
          </cell>
          <cell r="P452">
            <v>549652</v>
          </cell>
          <cell r="Q452">
            <v>5</v>
          </cell>
          <cell r="R452">
            <v>43258</v>
          </cell>
          <cell r="S452">
            <v>0</v>
          </cell>
          <cell r="T452">
            <v>57.4</v>
          </cell>
          <cell r="V452">
            <v>6.1588643654974837E-2</v>
          </cell>
          <cell r="W452" t="str">
            <v/>
          </cell>
          <cell r="X452" t="str">
            <v/>
          </cell>
          <cell r="Y452" t="str">
            <v/>
          </cell>
          <cell r="Z452">
            <v>931.99</v>
          </cell>
        </row>
        <row r="453">
          <cell r="A453" t="str">
            <v>06-06</v>
          </cell>
          <cell r="B453" t="str">
            <v>Firma</v>
          </cell>
          <cell r="C453" t="str">
            <v xml:space="preserve"> </v>
          </cell>
          <cell r="D453" t="str">
            <v>Daigfuß</v>
          </cell>
          <cell r="E453" t="str">
            <v>Zeppelinstr. 5</v>
          </cell>
          <cell r="F453">
            <v>91074</v>
          </cell>
          <cell r="G453" t="str">
            <v>Herzogenaurach</v>
          </cell>
          <cell r="H453" t="str">
            <v>09132</v>
          </cell>
          <cell r="I453" t="str">
            <v>7877-0 Fax: -11</v>
          </cell>
          <cell r="J453" t="str">
            <v>R</v>
          </cell>
          <cell r="K453">
            <v>0</v>
          </cell>
          <cell r="L453" t="str">
            <v xml:space="preserve"> </v>
          </cell>
          <cell r="M453">
            <v>0.7</v>
          </cell>
          <cell r="N453">
            <v>2166.87</v>
          </cell>
          <cell r="O453">
            <v>744</v>
          </cell>
          <cell r="P453">
            <v>549708</v>
          </cell>
          <cell r="Q453">
            <v>5</v>
          </cell>
          <cell r="R453">
            <v>43258</v>
          </cell>
          <cell r="S453">
            <v>0</v>
          </cell>
          <cell r="T453">
            <v>132.63</v>
          </cell>
          <cell r="V453">
            <v>6.1208102008888397E-2</v>
          </cell>
          <cell r="W453" t="str">
            <v/>
          </cell>
          <cell r="X453" t="str">
            <v/>
          </cell>
          <cell r="Y453" t="str">
            <v/>
          </cell>
          <cell r="Z453">
            <v>2166.87</v>
          </cell>
        </row>
        <row r="454">
          <cell r="A454" t="str">
            <v>06-07</v>
          </cell>
          <cell r="B454" t="str">
            <v>Firma</v>
          </cell>
          <cell r="C454" t="str">
            <v>GmbH</v>
          </cell>
          <cell r="D454" t="str">
            <v>Huber &amp; Riedel</v>
          </cell>
          <cell r="E454" t="str">
            <v>Alemannenstr. 26</v>
          </cell>
          <cell r="F454">
            <v>91710</v>
          </cell>
          <cell r="G454" t="str">
            <v>Gunzenhausen</v>
          </cell>
          <cell r="H454" t="str">
            <v xml:space="preserve"> </v>
          </cell>
          <cell r="I454" t="str">
            <v xml:space="preserve"> </v>
          </cell>
          <cell r="J454" t="str">
            <v>R</v>
          </cell>
          <cell r="K454">
            <v>0</v>
          </cell>
          <cell r="L454" t="str">
            <v xml:space="preserve"> </v>
          </cell>
          <cell r="M454">
            <v>0.7</v>
          </cell>
          <cell r="N454">
            <v>127.08</v>
          </cell>
          <cell r="O454">
            <v>771</v>
          </cell>
          <cell r="P454">
            <v>549499</v>
          </cell>
          <cell r="Q454">
            <v>5</v>
          </cell>
          <cell r="R454">
            <v>43258</v>
          </cell>
          <cell r="S454">
            <v>0</v>
          </cell>
          <cell r="T454">
            <v>7.78</v>
          </cell>
          <cell r="V454">
            <v>6.1221277935158955E-2</v>
          </cell>
          <cell r="W454" t="str">
            <v/>
          </cell>
          <cell r="X454" t="str">
            <v/>
          </cell>
          <cell r="Y454" t="str">
            <v/>
          </cell>
          <cell r="Z454">
            <v>127.08</v>
          </cell>
        </row>
        <row r="455">
          <cell r="A455" t="str">
            <v>06-08</v>
          </cell>
          <cell r="B455" t="str">
            <v>Firma</v>
          </cell>
          <cell r="C455" t="str">
            <v>GmbH</v>
          </cell>
          <cell r="D455" t="str">
            <v>Huber &amp; Riedel</v>
          </cell>
          <cell r="E455" t="str">
            <v>Alemannenstr. 26</v>
          </cell>
          <cell r="F455">
            <v>91710</v>
          </cell>
          <cell r="G455" t="str">
            <v>Gunzenhausen</v>
          </cell>
          <cell r="H455" t="str">
            <v xml:space="preserve"> </v>
          </cell>
          <cell r="I455" t="str">
            <v xml:space="preserve"> </v>
          </cell>
          <cell r="J455" t="str">
            <v>R</v>
          </cell>
          <cell r="K455">
            <v>0</v>
          </cell>
          <cell r="L455" t="str">
            <v xml:space="preserve"> </v>
          </cell>
          <cell r="M455">
            <v>0.7</v>
          </cell>
          <cell r="N455">
            <v>1455.07</v>
          </cell>
          <cell r="O455">
            <v>770</v>
          </cell>
          <cell r="P455">
            <v>549410</v>
          </cell>
          <cell r="Q455">
            <v>5</v>
          </cell>
          <cell r="R455">
            <v>43258</v>
          </cell>
          <cell r="S455">
            <v>0</v>
          </cell>
          <cell r="T455">
            <v>88.3</v>
          </cell>
          <cell r="V455">
            <v>6.0684365700619212E-2</v>
          </cell>
          <cell r="W455" t="str">
            <v/>
          </cell>
          <cell r="X455" t="str">
            <v/>
          </cell>
          <cell r="Y455" t="str">
            <v/>
          </cell>
          <cell r="Z455">
            <v>1455.07</v>
          </cell>
        </row>
        <row r="456">
          <cell r="A456" t="str">
            <v>06-09</v>
          </cell>
          <cell r="B456" t="str">
            <v>Firma</v>
          </cell>
          <cell r="C456" t="str">
            <v>GmbH &amp; Co. KG</v>
          </cell>
          <cell r="D456" t="str">
            <v>Ultsch Peter Baugeschäft</v>
          </cell>
          <cell r="E456" t="str">
            <v>Weiherwiese 15-17</v>
          </cell>
          <cell r="F456">
            <v>90587</v>
          </cell>
          <cell r="G456" t="str">
            <v>Veitsbronn</v>
          </cell>
          <cell r="H456" t="str">
            <v>0172</v>
          </cell>
          <cell r="I456">
            <v>8383621</v>
          </cell>
          <cell r="J456" t="str">
            <v>R</v>
          </cell>
          <cell r="K456">
            <v>0</v>
          </cell>
          <cell r="L456" t="str">
            <v xml:space="preserve"> </v>
          </cell>
          <cell r="M456">
            <v>0.75</v>
          </cell>
          <cell r="N456">
            <v>1294.72</v>
          </cell>
          <cell r="O456">
            <v>799.3</v>
          </cell>
          <cell r="P456">
            <v>549614</v>
          </cell>
          <cell r="Q456">
            <v>10</v>
          </cell>
          <cell r="R456">
            <v>43258</v>
          </cell>
          <cell r="S456">
            <v>0</v>
          </cell>
          <cell r="T456">
            <v>172.42</v>
          </cell>
          <cell r="V456">
            <v>0.13317165101334649</v>
          </cell>
          <cell r="W456" t="str">
            <v/>
          </cell>
          <cell r="X456" t="str">
            <v/>
          </cell>
          <cell r="Y456" t="str">
            <v/>
          </cell>
          <cell r="Z456">
            <v>1294.72</v>
          </cell>
        </row>
        <row r="457">
          <cell r="A457" t="str">
            <v>06-10</v>
          </cell>
          <cell r="B457" t="str">
            <v>Firma</v>
          </cell>
          <cell r="C457" t="str">
            <v>Georg</v>
          </cell>
          <cell r="D457" t="str">
            <v>Gerhäuser Hoch- und Tiefbau GmbH</v>
          </cell>
          <cell r="E457" t="str">
            <v>Ipsheimer Str. 6</v>
          </cell>
          <cell r="F457">
            <v>91438</v>
          </cell>
          <cell r="G457" t="str">
            <v>Bad Windsheim</v>
          </cell>
          <cell r="H457" t="str">
            <v>09841</v>
          </cell>
          <cell r="I457" t="str">
            <v>6650-0</v>
          </cell>
          <cell r="J457" t="str">
            <v>R</v>
          </cell>
          <cell r="K457">
            <v>0</v>
          </cell>
          <cell r="L457" t="str">
            <v xml:space="preserve"> </v>
          </cell>
          <cell r="M457">
            <v>0.75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 t="str">
            <v>Ans Lager als Muster fahren: BV Vogel, Fürth</v>
          </cell>
          <cell r="T457" t="str">
            <v/>
          </cell>
          <cell r="V457" t="e">
            <v>#VALUE!</v>
          </cell>
          <cell r="W457" t="str">
            <v/>
          </cell>
          <cell r="X457" t="str">
            <v/>
          </cell>
          <cell r="Y457" t="str">
            <v/>
          </cell>
          <cell r="Z457" t="str">
            <v/>
          </cell>
        </row>
        <row r="458">
          <cell r="A458" t="str">
            <v>06-11</v>
          </cell>
          <cell r="B458" t="str">
            <v>Firma</v>
          </cell>
          <cell r="C458" t="str">
            <v>Bau GmbH</v>
          </cell>
          <cell r="D458" t="str">
            <v>Weber</v>
          </cell>
          <cell r="E458" t="str">
            <v>Bruckwiesenstr. 5</v>
          </cell>
          <cell r="F458">
            <v>91220</v>
          </cell>
          <cell r="G458" t="str">
            <v>Schnaittach</v>
          </cell>
          <cell r="H458" t="str">
            <v>09153</v>
          </cell>
          <cell r="I458" t="str">
            <v>98102 Fax: 7391</v>
          </cell>
          <cell r="J458" t="str">
            <v>R</v>
          </cell>
          <cell r="K458">
            <v>0</v>
          </cell>
          <cell r="L458" t="str">
            <v xml:space="preserve"> </v>
          </cell>
          <cell r="M458">
            <v>0.75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 t="str">
            <v>Vietsch, Zum Wachtfels 11, 91241 Kirchensittenbach</v>
          </cell>
          <cell r="T458" t="str">
            <v/>
          </cell>
          <cell r="V458" t="e">
            <v>#VALUE!</v>
          </cell>
          <cell r="W458" t="str">
            <v/>
          </cell>
          <cell r="X458" t="str">
            <v/>
          </cell>
          <cell r="Y458" t="str">
            <v/>
          </cell>
          <cell r="Z458" t="str">
            <v/>
          </cell>
        </row>
        <row r="459">
          <cell r="A459" t="str">
            <v>06-12</v>
          </cell>
          <cell r="B459" t="str">
            <v>Firma</v>
          </cell>
          <cell r="C459" t="str">
            <v>Georg</v>
          </cell>
          <cell r="D459" t="str">
            <v>Gerhäuser Hoch- und Tiefbau GmbH</v>
          </cell>
          <cell r="E459" t="str">
            <v>Ipsheimer Str. 6</v>
          </cell>
          <cell r="F459">
            <v>91438</v>
          </cell>
          <cell r="G459" t="str">
            <v>Bad Windsheim</v>
          </cell>
          <cell r="H459" t="str">
            <v>09841</v>
          </cell>
          <cell r="I459" t="str">
            <v>6650-0</v>
          </cell>
          <cell r="J459" t="str">
            <v>R</v>
          </cell>
          <cell r="K459">
            <v>0</v>
          </cell>
          <cell r="L459" t="str">
            <v xml:space="preserve"> </v>
          </cell>
          <cell r="M459">
            <v>0.75</v>
          </cell>
          <cell r="N459">
            <v>559.39</v>
          </cell>
          <cell r="O459">
            <v>845</v>
          </cell>
          <cell r="P459">
            <v>550546</v>
          </cell>
          <cell r="Q459">
            <v>10</v>
          </cell>
          <cell r="R459">
            <v>43273</v>
          </cell>
          <cell r="S459" t="str">
            <v>RH 7 -EG-, 90547 Stein</v>
          </cell>
          <cell r="T459">
            <v>68.489999999999995</v>
          </cell>
          <cell r="V459">
            <v>0.12243694023847404</v>
          </cell>
          <cell r="W459" t="str">
            <v/>
          </cell>
          <cell r="X459" t="str">
            <v/>
          </cell>
          <cell r="Y459" t="str">
            <v/>
          </cell>
          <cell r="Z459">
            <v>559.39</v>
          </cell>
        </row>
        <row r="460">
          <cell r="A460" t="str">
            <v>06-13</v>
          </cell>
          <cell r="B460" t="str">
            <v>Firma</v>
          </cell>
          <cell r="C460" t="str">
            <v>Georg</v>
          </cell>
          <cell r="D460" t="str">
            <v>Gerhäuser Hoch- und Tiefbau GmbH</v>
          </cell>
          <cell r="E460" t="str">
            <v>Ipsheimer Str. 6</v>
          </cell>
          <cell r="F460">
            <v>91438</v>
          </cell>
          <cell r="G460" t="str">
            <v>Bad Windsheim</v>
          </cell>
          <cell r="H460" t="str">
            <v>09841</v>
          </cell>
          <cell r="I460" t="str">
            <v>6650-0</v>
          </cell>
          <cell r="J460" t="str">
            <v>R</v>
          </cell>
          <cell r="K460">
            <v>0</v>
          </cell>
          <cell r="L460" t="str">
            <v xml:space="preserve"> </v>
          </cell>
          <cell r="M460">
            <v>0.75</v>
          </cell>
          <cell r="N460">
            <v>281.20999999999998</v>
          </cell>
          <cell r="O460">
            <v>840</v>
          </cell>
          <cell r="P460">
            <v>550561</v>
          </cell>
          <cell r="Q460">
            <v>10</v>
          </cell>
          <cell r="R460">
            <v>43273</v>
          </cell>
          <cell r="S460" t="str">
            <v>RH 8 -EG-, 90547 Stein</v>
          </cell>
          <cell r="T460">
            <v>34.54</v>
          </cell>
          <cell r="V460">
            <v>0.12282635752640376</v>
          </cell>
          <cell r="W460" t="str">
            <v/>
          </cell>
          <cell r="X460" t="str">
            <v/>
          </cell>
          <cell r="Y460" t="str">
            <v/>
          </cell>
          <cell r="Z460">
            <v>281.20999999999998</v>
          </cell>
        </row>
        <row r="461">
          <cell r="A461" t="str">
            <v>06-14</v>
          </cell>
          <cell r="B461" t="str">
            <v>Firma</v>
          </cell>
          <cell r="C461" t="str">
            <v>Georg</v>
          </cell>
          <cell r="D461" t="str">
            <v>Gerhäuser Hoch- und Tiefbau GmbH</v>
          </cell>
          <cell r="E461" t="str">
            <v>Ipsheimer Str. 6</v>
          </cell>
          <cell r="F461">
            <v>91438</v>
          </cell>
          <cell r="G461" t="str">
            <v>Bad Windsheim</v>
          </cell>
          <cell r="H461" t="str">
            <v>09841</v>
          </cell>
          <cell r="I461" t="str">
            <v>6650-0</v>
          </cell>
          <cell r="J461" t="str">
            <v>R</v>
          </cell>
          <cell r="K461">
            <v>0</v>
          </cell>
          <cell r="L461" t="str">
            <v xml:space="preserve"> </v>
          </cell>
          <cell r="M461">
            <v>0.75</v>
          </cell>
          <cell r="N461">
            <v>272.51</v>
          </cell>
          <cell r="O461">
            <v>839</v>
          </cell>
          <cell r="P461">
            <v>550560</v>
          </cell>
          <cell r="Q461">
            <v>10</v>
          </cell>
          <cell r="R461">
            <v>43273</v>
          </cell>
          <cell r="S461" t="str">
            <v>RH 9 -EG-, 90547 Stein</v>
          </cell>
          <cell r="T461">
            <v>33.520000000000003</v>
          </cell>
          <cell r="V461">
            <v>0.12300466037943564</v>
          </cell>
          <cell r="W461" t="str">
            <v/>
          </cell>
          <cell r="X461" t="str">
            <v/>
          </cell>
          <cell r="Y461" t="str">
            <v/>
          </cell>
          <cell r="Z461">
            <v>272.51</v>
          </cell>
        </row>
        <row r="462">
          <cell r="A462" t="str">
            <v>06-15</v>
          </cell>
          <cell r="B462" t="str">
            <v>Firma</v>
          </cell>
          <cell r="C462" t="str">
            <v>Georg</v>
          </cell>
          <cell r="D462" t="str">
            <v>Gerhäuser Hoch- und Tiefbau GmbH</v>
          </cell>
          <cell r="E462" t="str">
            <v>Ipsheimer Str. 6</v>
          </cell>
          <cell r="F462">
            <v>91438</v>
          </cell>
          <cell r="G462" t="str">
            <v>Bad Windsheim</v>
          </cell>
          <cell r="H462" t="str">
            <v>09841</v>
          </cell>
          <cell r="I462" t="str">
            <v>6650-0</v>
          </cell>
          <cell r="J462" t="str">
            <v>R</v>
          </cell>
          <cell r="K462">
            <v>0</v>
          </cell>
          <cell r="L462" t="str">
            <v xml:space="preserve"> </v>
          </cell>
          <cell r="M462">
            <v>0.75</v>
          </cell>
          <cell r="N462">
            <v>281.20999999999998</v>
          </cell>
          <cell r="O462">
            <v>847</v>
          </cell>
          <cell r="P462">
            <v>550557</v>
          </cell>
          <cell r="Q462">
            <v>10</v>
          </cell>
          <cell r="R462">
            <v>43273</v>
          </cell>
          <cell r="S462" t="str">
            <v>RH 10 -EG-, 90547 Stein</v>
          </cell>
          <cell r="T462">
            <v>34.54</v>
          </cell>
          <cell r="V462">
            <v>0.12282635752640376</v>
          </cell>
          <cell r="W462" t="str">
            <v/>
          </cell>
          <cell r="X462" t="str">
            <v/>
          </cell>
          <cell r="Y462" t="str">
            <v/>
          </cell>
          <cell r="Z462">
            <v>281.20999999999998</v>
          </cell>
        </row>
        <row r="463">
          <cell r="A463" t="str">
            <v>06-16</v>
          </cell>
          <cell r="B463" t="str">
            <v>Firma</v>
          </cell>
          <cell r="C463" t="str">
            <v>Georg</v>
          </cell>
          <cell r="D463" t="str">
            <v>Gerhäuser Hoch- und Tiefbau GmbH</v>
          </cell>
          <cell r="E463" t="str">
            <v>Ipsheimer Str. 6</v>
          </cell>
          <cell r="F463">
            <v>91438</v>
          </cell>
          <cell r="G463" t="str">
            <v>Bad Windsheim</v>
          </cell>
          <cell r="H463" t="str">
            <v>09841</v>
          </cell>
          <cell r="I463" t="str">
            <v>6650-0</v>
          </cell>
          <cell r="J463" t="str">
            <v>R</v>
          </cell>
          <cell r="K463">
            <v>0</v>
          </cell>
          <cell r="L463" t="str">
            <v xml:space="preserve"> </v>
          </cell>
          <cell r="M463">
            <v>0.75</v>
          </cell>
          <cell r="N463">
            <v>281.20999999999998</v>
          </cell>
          <cell r="O463">
            <v>846</v>
          </cell>
          <cell r="P463">
            <v>550558</v>
          </cell>
          <cell r="Q463">
            <v>10</v>
          </cell>
          <cell r="R463">
            <v>43273</v>
          </cell>
          <cell r="S463" t="str">
            <v>RH 11 -EG-, 90547 Stein</v>
          </cell>
          <cell r="T463">
            <v>34.54</v>
          </cell>
          <cell r="V463">
            <v>0.12282635752640376</v>
          </cell>
          <cell r="W463" t="str">
            <v/>
          </cell>
          <cell r="X463" t="str">
            <v/>
          </cell>
          <cell r="Y463" t="str">
            <v/>
          </cell>
          <cell r="Z463">
            <v>281.20999999999998</v>
          </cell>
        </row>
        <row r="464">
          <cell r="A464" t="str">
            <v>06-17</v>
          </cell>
          <cell r="B464" t="str">
            <v>Firma</v>
          </cell>
          <cell r="C464" t="str">
            <v>Georg</v>
          </cell>
          <cell r="D464" t="str">
            <v>Gerhäuser Hoch- und Tiefbau GmbH</v>
          </cell>
          <cell r="E464" t="str">
            <v>Ipsheimer Str. 6</v>
          </cell>
          <cell r="F464">
            <v>91438</v>
          </cell>
          <cell r="G464" t="str">
            <v>Bad Windsheim</v>
          </cell>
          <cell r="H464" t="str">
            <v>09841</v>
          </cell>
          <cell r="I464" t="str">
            <v>6650-0</v>
          </cell>
          <cell r="J464" t="str">
            <v>R</v>
          </cell>
          <cell r="K464">
            <v>0</v>
          </cell>
          <cell r="L464" t="str">
            <v xml:space="preserve"> </v>
          </cell>
          <cell r="M464">
            <v>0.75</v>
          </cell>
          <cell r="N464">
            <v>573.53</v>
          </cell>
          <cell r="O464">
            <v>841</v>
          </cell>
          <cell r="P464">
            <v>550563</v>
          </cell>
          <cell r="Q464">
            <v>10</v>
          </cell>
          <cell r="R464">
            <v>43273</v>
          </cell>
          <cell r="S464" t="str">
            <v>RH 12 -EG-, 90547 Stein</v>
          </cell>
          <cell r="T464">
            <v>70.489999999999995</v>
          </cell>
          <cell r="V464">
            <v>0.1229055149687026</v>
          </cell>
          <cell r="W464" t="str">
            <v/>
          </cell>
          <cell r="X464" t="str">
            <v/>
          </cell>
          <cell r="Y464" t="str">
            <v/>
          </cell>
          <cell r="Z464">
            <v>573.53</v>
          </cell>
        </row>
        <row r="465">
          <cell r="A465" t="str">
            <v>06-18</v>
          </cell>
          <cell r="B465" t="str">
            <v>Firma</v>
          </cell>
          <cell r="C465" t="str">
            <v>GmbH</v>
          </cell>
          <cell r="D465" t="str">
            <v>AHA-AßmannHaus</v>
          </cell>
          <cell r="E465" t="str">
            <v>Max - Reger - Str. 1</v>
          </cell>
          <cell r="F465">
            <v>95502</v>
          </cell>
          <cell r="G465" t="str">
            <v>Himmelkron</v>
          </cell>
          <cell r="H465" t="str">
            <v>09122</v>
          </cell>
          <cell r="I465">
            <v>8722010</v>
          </cell>
          <cell r="J465" t="str">
            <v>R</v>
          </cell>
          <cell r="K465">
            <v>0</v>
          </cell>
          <cell r="L465" t="str">
            <v xml:space="preserve"> </v>
          </cell>
          <cell r="M465">
            <v>0.8</v>
          </cell>
          <cell r="N465">
            <v>12450.68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 t="str">
            <v>Krieger, Buchenstr. 2, 91235 Velden</v>
          </cell>
          <cell r="T465" t="str">
            <v/>
          </cell>
          <cell r="V465" t="e">
            <v>#VALUE!</v>
          </cell>
          <cell r="W465" t="str">
            <v/>
          </cell>
          <cell r="X465" t="str">
            <v/>
          </cell>
          <cell r="Y465" t="str">
            <v/>
          </cell>
          <cell r="Z465" t="str">
            <v/>
          </cell>
        </row>
        <row r="466">
          <cell r="A466" t="str">
            <v>06-19</v>
          </cell>
          <cell r="B466" t="str">
            <v>Firma</v>
          </cell>
          <cell r="C466" t="str">
            <v>GmbH</v>
          </cell>
          <cell r="D466" t="str">
            <v>AHA-AßmannHaus</v>
          </cell>
          <cell r="E466" t="str">
            <v>Max - Reger - Str. 1</v>
          </cell>
          <cell r="F466">
            <v>95502</v>
          </cell>
          <cell r="G466" t="str">
            <v>Himmelkron</v>
          </cell>
          <cell r="H466" t="str">
            <v>09122</v>
          </cell>
          <cell r="I466">
            <v>8722010</v>
          </cell>
          <cell r="J466" t="str">
            <v>R</v>
          </cell>
          <cell r="K466">
            <v>0</v>
          </cell>
          <cell r="L466" t="str">
            <v xml:space="preserve"> </v>
          </cell>
          <cell r="M466">
            <v>0.8</v>
          </cell>
          <cell r="N466">
            <v>7130.52</v>
          </cell>
          <cell r="O466">
            <v>0</v>
          </cell>
          <cell r="P466">
            <v>555144</v>
          </cell>
          <cell r="Q466">
            <v>0</v>
          </cell>
          <cell r="R466">
            <v>0</v>
          </cell>
          <cell r="S466" t="str">
            <v>Thoma, Im Gwend 77, 92342 Freystadt</v>
          </cell>
          <cell r="T466" t="str">
            <v/>
          </cell>
          <cell r="V466" t="e">
            <v>#VALUE!</v>
          </cell>
          <cell r="W466" t="str">
            <v/>
          </cell>
          <cell r="X466" t="str">
            <v/>
          </cell>
          <cell r="Y466" t="str">
            <v/>
          </cell>
          <cell r="Z466" t="str">
            <v/>
          </cell>
        </row>
        <row r="467">
          <cell r="A467" t="str">
            <v>06-20</v>
          </cell>
          <cell r="B467" t="str">
            <v>Firma</v>
          </cell>
          <cell r="C467" t="str">
            <v>Baustoffe</v>
          </cell>
          <cell r="D467" t="str">
            <v>BayWa AG</v>
          </cell>
          <cell r="E467" t="str">
            <v>Postfach 81 01 06</v>
          </cell>
          <cell r="F467">
            <v>81901</v>
          </cell>
          <cell r="G467" t="str">
            <v>München</v>
          </cell>
          <cell r="H467" t="str">
            <v xml:space="preserve"> </v>
          </cell>
          <cell r="I467" t="str">
            <v xml:space="preserve"> </v>
          </cell>
          <cell r="J467" t="str">
            <v>R</v>
          </cell>
          <cell r="K467">
            <v>0</v>
          </cell>
          <cell r="L467" t="str">
            <v xml:space="preserve"> </v>
          </cell>
          <cell r="M467">
            <v>0.7</v>
          </cell>
          <cell r="N467">
            <v>930.73</v>
          </cell>
          <cell r="O467">
            <v>731</v>
          </cell>
          <cell r="P467">
            <v>550192</v>
          </cell>
          <cell r="Q467">
            <v>5</v>
          </cell>
          <cell r="R467">
            <v>43266</v>
          </cell>
          <cell r="S467">
            <v>0</v>
          </cell>
          <cell r="T467">
            <v>56.62</v>
          </cell>
          <cell r="V467">
            <v>6.0833969035058499E-2</v>
          </cell>
          <cell r="W467" t="str">
            <v/>
          </cell>
          <cell r="X467" t="str">
            <v/>
          </cell>
          <cell r="Y467" t="str">
            <v/>
          </cell>
          <cell r="Z467">
            <v>930.73</v>
          </cell>
        </row>
        <row r="468">
          <cell r="A468" t="str">
            <v>06-21</v>
          </cell>
          <cell r="B468" t="str">
            <v>Firma</v>
          </cell>
          <cell r="C468" t="str">
            <v>Deutschland GmbH</v>
          </cell>
          <cell r="D468" t="str">
            <v>SGBD Abt. ZERB</v>
          </cell>
          <cell r="E468" t="str">
            <v xml:space="preserve"> </v>
          </cell>
          <cell r="F468">
            <v>39081</v>
          </cell>
          <cell r="G468" t="str">
            <v>Magdeburg</v>
          </cell>
          <cell r="H468" t="str">
            <v xml:space="preserve"> </v>
          </cell>
          <cell r="I468" t="str">
            <v xml:space="preserve"> </v>
          </cell>
          <cell r="J468" t="str">
            <v>R</v>
          </cell>
          <cell r="K468">
            <v>0</v>
          </cell>
          <cell r="L468" t="str">
            <v xml:space="preserve"> </v>
          </cell>
          <cell r="M468">
            <v>7</v>
          </cell>
          <cell r="N468">
            <v>2319.0300000000002</v>
          </cell>
          <cell r="O468">
            <v>789</v>
          </cell>
          <cell r="P468">
            <v>550279</v>
          </cell>
          <cell r="Q468">
            <v>5</v>
          </cell>
          <cell r="R468">
            <v>43266</v>
          </cell>
          <cell r="S468">
            <v>0</v>
          </cell>
          <cell r="T468">
            <v>165.14</v>
          </cell>
          <cell r="V468">
            <v>7.1210807967124173E-2</v>
          </cell>
          <cell r="W468" t="str">
            <v/>
          </cell>
          <cell r="X468" t="str">
            <v/>
          </cell>
          <cell r="Y468" t="str">
            <v/>
          </cell>
          <cell r="Z468">
            <v>2319.0300000000002</v>
          </cell>
        </row>
        <row r="469">
          <cell r="A469" t="str">
            <v>06-22</v>
          </cell>
          <cell r="B469" t="str">
            <v>Firma</v>
          </cell>
          <cell r="C469" t="str">
            <v>Baustoffe GmbH &amp; Co. KG</v>
          </cell>
          <cell r="D469" t="str">
            <v>Schlemmer</v>
          </cell>
          <cell r="E469" t="str">
            <v>Stinzing Str. 31-33</v>
          </cell>
          <cell r="F469">
            <v>91054</v>
          </cell>
          <cell r="G469" t="str">
            <v>Erlangen</v>
          </cell>
          <cell r="H469" t="str">
            <v xml:space="preserve"> </v>
          </cell>
          <cell r="I469" t="str">
            <v xml:space="preserve"> </v>
          </cell>
          <cell r="J469" t="str">
            <v>R</v>
          </cell>
          <cell r="K469">
            <v>0</v>
          </cell>
          <cell r="L469" t="str">
            <v xml:space="preserve"> </v>
          </cell>
          <cell r="M469">
            <v>0.7</v>
          </cell>
          <cell r="N469">
            <v>239.54</v>
          </cell>
          <cell r="O469">
            <v>793</v>
          </cell>
          <cell r="P469">
            <v>550038</v>
          </cell>
          <cell r="Q469">
            <v>5</v>
          </cell>
          <cell r="R469">
            <v>43266</v>
          </cell>
          <cell r="S469">
            <v>0</v>
          </cell>
          <cell r="T469">
            <v>17.11</v>
          </cell>
          <cell r="V469">
            <v>7.1428571428571425E-2</v>
          </cell>
          <cell r="W469" t="str">
            <v/>
          </cell>
          <cell r="X469" t="str">
            <v/>
          </cell>
          <cell r="Y469" t="str">
            <v/>
          </cell>
          <cell r="Z469">
            <v>239.54</v>
          </cell>
        </row>
        <row r="470">
          <cell r="A470" t="str">
            <v>06-23</v>
          </cell>
          <cell r="B470" t="str">
            <v>Firma</v>
          </cell>
          <cell r="C470" t="str">
            <v>GmbH</v>
          </cell>
          <cell r="D470" t="str">
            <v>Baustoff - Union</v>
          </cell>
          <cell r="E470" t="str">
            <v>Arthur-Aurnhammer Str. 3</v>
          </cell>
          <cell r="F470">
            <v>91781</v>
          </cell>
          <cell r="G470" t="str">
            <v>Weißenburg</v>
          </cell>
          <cell r="H470" t="str">
            <v xml:space="preserve"> </v>
          </cell>
          <cell r="I470" t="str">
            <v xml:space="preserve"> </v>
          </cell>
          <cell r="J470" t="str">
            <v>R</v>
          </cell>
          <cell r="K470">
            <v>0</v>
          </cell>
          <cell r="L470" t="str">
            <v xml:space="preserve"> </v>
          </cell>
          <cell r="M470">
            <v>0.7</v>
          </cell>
          <cell r="N470">
            <v>150.71</v>
          </cell>
          <cell r="O470">
            <v>722</v>
          </cell>
          <cell r="P470">
            <v>549497</v>
          </cell>
          <cell r="Q470">
            <v>5</v>
          </cell>
          <cell r="R470">
            <v>43266</v>
          </cell>
          <cell r="S470">
            <v>0</v>
          </cell>
          <cell r="T470">
            <v>9.16</v>
          </cell>
          <cell r="V470">
            <v>6.077897949704731E-2</v>
          </cell>
          <cell r="W470" t="str">
            <v/>
          </cell>
          <cell r="X470" t="str">
            <v/>
          </cell>
          <cell r="Y470" t="str">
            <v/>
          </cell>
          <cell r="Z470">
            <v>150.71</v>
          </cell>
        </row>
        <row r="471">
          <cell r="A471" t="str">
            <v>06-24</v>
          </cell>
          <cell r="B471" t="str">
            <v>Firma</v>
          </cell>
          <cell r="C471" t="str">
            <v>Bauunternehmen KG</v>
          </cell>
          <cell r="D471" t="str">
            <v>Auerochs GmbH &amp; Co.</v>
          </cell>
          <cell r="E471" t="str">
            <v>Neustädter Str. 30</v>
          </cell>
          <cell r="F471">
            <v>90617</v>
          </cell>
          <cell r="G471" t="str">
            <v>Puschendorf</v>
          </cell>
          <cell r="H471" t="str">
            <v>09101</v>
          </cell>
          <cell r="I471" t="str">
            <v>9096-0</v>
          </cell>
          <cell r="J471" t="str">
            <v>R</v>
          </cell>
          <cell r="K471">
            <v>0</v>
          </cell>
          <cell r="L471" t="str">
            <v xml:space="preserve"> </v>
          </cell>
          <cell r="M471">
            <v>0.75</v>
          </cell>
          <cell r="N471">
            <v>1772.01</v>
          </cell>
          <cell r="O471">
            <v>714</v>
          </cell>
          <cell r="P471">
            <v>549558</v>
          </cell>
          <cell r="Q471">
            <v>10</v>
          </cell>
          <cell r="R471">
            <v>43266</v>
          </cell>
          <cell r="S471">
            <v>0</v>
          </cell>
          <cell r="T471">
            <v>236.06</v>
          </cell>
          <cell r="V471">
            <v>0.13321595250591137</v>
          </cell>
          <cell r="W471" t="str">
            <v/>
          </cell>
          <cell r="X471" t="str">
            <v/>
          </cell>
          <cell r="Y471" t="str">
            <v/>
          </cell>
          <cell r="Z471">
            <v>1772.01</v>
          </cell>
        </row>
        <row r="472">
          <cell r="A472" t="str">
            <v>06-26</v>
          </cell>
          <cell r="B472" t="str">
            <v>Firma</v>
          </cell>
          <cell r="C472" t="str">
            <v xml:space="preserve"> </v>
          </cell>
          <cell r="D472" t="str">
            <v>Beil GmbH &amp; Co. KG</v>
          </cell>
          <cell r="E472" t="str">
            <v>Chemnitzer Str. 21</v>
          </cell>
          <cell r="F472">
            <v>91564</v>
          </cell>
          <cell r="G472" t="str">
            <v>Neuendettelsau</v>
          </cell>
          <cell r="H472" t="str">
            <v>09874</v>
          </cell>
          <cell r="I472" t="str">
            <v>6806-0 Fax: -66</v>
          </cell>
          <cell r="J472" t="str">
            <v>R</v>
          </cell>
          <cell r="K472">
            <v>0</v>
          </cell>
          <cell r="L472" t="str">
            <v xml:space="preserve"> </v>
          </cell>
          <cell r="M472">
            <v>0.75</v>
          </cell>
          <cell r="N472">
            <v>1137.29</v>
          </cell>
          <cell r="O472">
            <v>729</v>
          </cell>
          <cell r="P472">
            <v>549192</v>
          </cell>
          <cell r="Q472">
            <v>10</v>
          </cell>
          <cell r="R472">
            <v>43266</v>
          </cell>
          <cell r="S472">
            <v>0</v>
          </cell>
          <cell r="T472">
            <v>136.68</v>
          </cell>
          <cell r="V472">
            <v>0.12018042891434903</v>
          </cell>
          <cell r="W472" t="str">
            <v/>
          </cell>
          <cell r="X472" t="str">
            <v/>
          </cell>
          <cell r="Y472" t="str">
            <v/>
          </cell>
          <cell r="Z472">
            <v>1137.29</v>
          </cell>
        </row>
        <row r="473">
          <cell r="A473" t="str">
            <v>06-27</v>
          </cell>
          <cell r="B473" t="str">
            <v>Firma</v>
          </cell>
          <cell r="C473" t="str">
            <v>Montageservice</v>
          </cell>
          <cell r="D473" t="str">
            <v>Lechner</v>
          </cell>
          <cell r="E473" t="str">
            <v>Buchenweg 5</v>
          </cell>
          <cell r="F473">
            <v>91586</v>
          </cell>
          <cell r="G473" t="str">
            <v>Lichtenau</v>
          </cell>
          <cell r="H473" t="str">
            <v>0170</v>
          </cell>
          <cell r="I473" t="str">
            <v>8886748 Mail: montageservice-lechner@gmx.de</v>
          </cell>
          <cell r="J473" t="str">
            <v>R</v>
          </cell>
          <cell r="K473">
            <v>0</v>
          </cell>
          <cell r="L473" t="str">
            <v xml:space="preserve"> </v>
          </cell>
          <cell r="M473">
            <v>0.75</v>
          </cell>
          <cell r="N473">
            <v>90.26</v>
          </cell>
          <cell r="O473">
            <v>959</v>
          </cell>
          <cell r="P473">
            <v>553144</v>
          </cell>
          <cell r="Q473">
            <v>10</v>
          </cell>
          <cell r="R473">
            <v>43312</v>
          </cell>
          <cell r="S473" t="str">
            <v>bekannt</v>
          </cell>
          <cell r="T473">
            <v>12.18</v>
          </cell>
          <cell r="V473">
            <v>0.13494349656547749</v>
          </cell>
          <cell r="W473" t="str">
            <v/>
          </cell>
          <cell r="X473" t="str">
            <v/>
          </cell>
          <cell r="Y473" t="str">
            <v/>
          </cell>
          <cell r="Z473">
            <v>90.26</v>
          </cell>
        </row>
        <row r="474">
          <cell r="A474" t="str">
            <v>06-28</v>
          </cell>
          <cell r="B474" t="str">
            <v>Firma</v>
          </cell>
          <cell r="C474" t="str">
            <v>Element- Mauerwerk</v>
          </cell>
          <cell r="D474" t="str">
            <v>EMW 2000 GmbH</v>
          </cell>
          <cell r="E474" t="str">
            <v>Weinsfeld A6</v>
          </cell>
          <cell r="F474">
            <v>91161</v>
          </cell>
          <cell r="G474" t="str">
            <v>Hilpoltstein</v>
          </cell>
          <cell r="H474" t="str">
            <v>09179</v>
          </cell>
          <cell r="I474">
            <v>96660</v>
          </cell>
          <cell r="J474" t="str">
            <v>R</v>
          </cell>
          <cell r="K474">
            <v>0</v>
          </cell>
          <cell r="L474" t="str">
            <v xml:space="preserve"> </v>
          </cell>
          <cell r="M474">
            <v>0.75</v>
          </cell>
          <cell r="N474">
            <v>957.77</v>
          </cell>
          <cell r="O474">
            <v>752</v>
          </cell>
          <cell r="P474">
            <v>551148</v>
          </cell>
          <cell r="Q474">
            <v>10</v>
          </cell>
          <cell r="R474">
            <v>43280</v>
          </cell>
          <cell r="S474" t="str">
            <v>Heim</v>
          </cell>
          <cell r="T474">
            <v>127.52</v>
          </cell>
          <cell r="V474">
            <v>0.13314261252701587</v>
          </cell>
          <cell r="W474" t="str">
            <v/>
          </cell>
          <cell r="X474" t="str">
            <v/>
          </cell>
          <cell r="Y474" t="str">
            <v/>
          </cell>
          <cell r="Z474">
            <v>957.77</v>
          </cell>
        </row>
        <row r="475">
          <cell r="A475" t="str">
            <v>06-29</v>
          </cell>
          <cell r="B475" t="str">
            <v>Firma</v>
          </cell>
          <cell r="C475" t="str">
            <v>Element- Mauerwerk</v>
          </cell>
          <cell r="D475" t="str">
            <v>EMW 2000 GmbH</v>
          </cell>
          <cell r="E475" t="str">
            <v>Weinsfeld A6</v>
          </cell>
          <cell r="F475">
            <v>91161</v>
          </cell>
          <cell r="G475" t="str">
            <v>Hilpoltstein</v>
          </cell>
          <cell r="H475" t="str">
            <v>09179</v>
          </cell>
          <cell r="I475">
            <v>96660</v>
          </cell>
          <cell r="J475" t="str">
            <v>R</v>
          </cell>
          <cell r="K475">
            <v>0</v>
          </cell>
          <cell r="L475" t="str">
            <v xml:space="preserve"> </v>
          </cell>
          <cell r="M475">
            <v>0.75</v>
          </cell>
          <cell r="N475">
            <v>1305.24</v>
          </cell>
          <cell r="O475">
            <v>828</v>
          </cell>
          <cell r="P475">
            <v>551160</v>
          </cell>
          <cell r="Q475">
            <v>10</v>
          </cell>
          <cell r="R475">
            <v>43292</v>
          </cell>
          <cell r="S475" t="str">
            <v>Hahn-Meingast</v>
          </cell>
          <cell r="T475">
            <v>173.67</v>
          </cell>
          <cell r="V475">
            <v>0.13305598970304311</v>
          </cell>
          <cell r="W475" t="str">
            <v/>
          </cell>
          <cell r="X475" t="str">
            <v/>
          </cell>
          <cell r="Y475" t="str">
            <v/>
          </cell>
          <cell r="Z475">
            <v>1305.24</v>
          </cell>
        </row>
        <row r="476">
          <cell r="A476" t="str">
            <v>06-30</v>
          </cell>
          <cell r="B476" t="str">
            <v>Firma</v>
          </cell>
          <cell r="C476" t="str">
            <v>Baustoffe</v>
          </cell>
          <cell r="D476" t="str">
            <v>BayWa AG</v>
          </cell>
          <cell r="E476" t="str">
            <v>Postfach 81 01 06</v>
          </cell>
          <cell r="F476">
            <v>81901</v>
          </cell>
          <cell r="G476" t="str">
            <v>München</v>
          </cell>
          <cell r="H476" t="str">
            <v xml:space="preserve"> </v>
          </cell>
          <cell r="I476" t="str">
            <v xml:space="preserve"> </v>
          </cell>
          <cell r="J476" t="str">
            <v>R</v>
          </cell>
          <cell r="K476">
            <v>0</v>
          </cell>
          <cell r="L476" t="str">
            <v xml:space="preserve"> </v>
          </cell>
          <cell r="M476">
            <v>0.7</v>
          </cell>
          <cell r="N476">
            <v>733.55</v>
          </cell>
          <cell r="O476">
            <v>822</v>
          </cell>
          <cell r="P476">
            <v>550274</v>
          </cell>
          <cell r="Q476">
            <v>5</v>
          </cell>
          <cell r="R476">
            <v>43273</v>
          </cell>
          <cell r="S476">
            <v>0</v>
          </cell>
          <cell r="T476">
            <v>44.42</v>
          </cell>
          <cell r="V476">
            <v>6.05548360711608E-2</v>
          </cell>
          <cell r="W476" t="str">
            <v/>
          </cell>
          <cell r="X476" t="str">
            <v/>
          </cell>
          <cell r="Y476" t="str">
            <v/>
          </cell>
          <cell r="Z476">
            <v>733.55</v>
          </cell>
        </row>
        <row r="477">
          <cell r="A477" t="str">
            <v>06-31</v>
          </cell>
          <cell r="B477" t="str">
            <v>Firma</v>
          </cell>
          <cell r="C477" t="str">
            <v xml:space="preserve"> </v>
          </cell>
          <cell r="D477" t="str">
            <v>Daigfuß</v>
          </cell>
          <cell r="E477" t="str">
            <v>Zeppelinstr. 5</v>
          </cell>
          <cell r="F477">
            <v>91074</v>
          </cell>
          <cell r="G477" t="str">
            <v>Herzogenaurach</v>
          </cell>
          <cell r="H477" t="str">
            <v>09132</v>
          </cell>
          <cell r="I477" t="str">
            <v>7877-0 Fax: -11</v>
          </cell>
          <cell r="J477" t="str">
            <v>R</v>
          </cell>
          <cell r="K477">
            <v>0</v>
          </cell>
          <cell r="L477" t="str">
            <v xml:space="preserve"> </v>
          </cell>
          <cell r="M477">
            <v>0.7</v>
          </cell>
          <cell r="N477">
            <v>73.84</v>
          </cell>
          <cell r="O477">
            <v>745</v>
          </cell>
          <cell r="P477">
            <v>550816</v>
          </cell>
          <cell r="Q477">
            <v>5</v>
          </cell>
          <cell r="R477">
            <v>43273</v>
          </cell>
          <cell r="S477">
            <v>0</v>
          </cell>
          <cell r="T477">
            <v>5.22</v>
          </cell>
          <cell r="V477">
            <v>7.0693391115926318E-2</v>
          </cell>
          <cell r="W477" t="str">
            <v/>
          </cell>
          <cell r="X477" t="str">
            <v/>
          </cell>
          <cell r="Y477" t="str">
            <v/>
          </cell>
          <cell r="Z477">
            <v>73.84</v>
          </cell>
        </row>
        <row r="478">
          <cell r="A478" t="str">
            <v>06-32</v>
          </cell>
          <cell r="B478" t="str">
            <v>Firma</v>
          </cell>
          <cell r="C478" t="str">
            <v>GmbH</v>
          </cell>
          <cell r="D478" t="str">
            <v>Huber &amp; Riedel</v>
          </cell>
          <cell r="E478" t="str">
            <v>Alemannenstr. 26</v>
          </cell>
          <cell r="F478">
            <v>91710</v>
          </cell>
          <cell r="G478" t="str">
            <v>Gunzenhausen</v>
          </cell>
          <cell r="H478" t="str">
            <v xml:space="preserve"> </v>
          </cell>
          <cell r="I478" t="str">
            <v xml:space="preserve"> </v>
          </cell>
          <cell r="J478" t="str">
            <v>R</v>
          </cell>
          <cell r="K478">
            <v>0</v>
          </cell>
          <cell r="L478" t="str">
            <v xml:space="preserve"> </v>
          </cell>
          <cell r="M478">
            <v>0.7</v>
          </cell>
          <cell r="N478">
            <v>164.83</v>
          </cell>
          <cell r="O478">
            <v>772</v>
          </cell>
          <cell r="P478">
            <v>550906</v>
          </cell>
          <cell r="Q478">
            <v>5</v>
          </cell>
          <cell r="R478">
            <v>43273</v>
          </cell>
          <cell r="S478">
            <v>0</v>
          </cell>
          <cell r="T478">
            <v>9.9499999999999993</v>
          </cell>
          <cell r="V478">
            <v>6.0365224777043008E-2</v>
          </cell>
          <cell r="W478" t="str">
            <v/>
          </cell>
          <cell r="X478" t="str">
            <v/>
          </cell>
          <cell r="Y478" t="str">
            <v/>
          </cell>
          <cell r="Z478">
            <v>164.83</v>
          </cell>
        </row>
        <row r="479">
          <cell r="A479" t="str">
            <v>06-33</v>
          </cell>
          <cell r="B479" t="str">
            <v>Firma</v>
          </cell>
          <cell r="C479" t="str">
            <v>Bauunternehmen KG</v>
          </cell>
          <cell r="D479" t="str">
            <v>Auerochs GmbH &amp; Co.</v>
          </cell>
          <cell r="E479" t="str">
            <v>Neustädter Str. 30</v>
          </cell>
          <cell r="F479">
            <v>90617</v>
          </cell>
          <cell r="G479" t="str">
            <v>Puschendorf</v>
          </cell>
          <cell r="H479" t="str">
            <v>09101</v>
          </cell>
          <cell r="I479" t="str">
            <v>9096-0</v>
          </cell>
          <cell r="J479" t="str">
            <v>R</v>
          </cell>
          <cell r="K479">
            <v>0</v>
          </cell>
          <cell r="L479" t="str">
            <v xml:space="preserve"> </v>
          </cell>
          <cell r="M479">
            <v>0.75</v>
          </cell>
          <cell r="N479">
            <v>1261.57</v>
          </cell>
          <cell r="O479">
            <v>715</v>
          </cell>
          <cell r="P479">
            <v>550376</v>
          </cell>
          <cell r="Q479">
            <v>10</v>
          </cell>
          <cell r="R479">
            <v>43273</v>
          </cell>
          <cell r="S479">
            <v>0</v>
          </cell>
          <cell r="T479">
            <v>167.19</v>
          </cell>
          <cell r="V479">
            <v>0.1325253454029503</v>
          </cell>
          <cell r="W479" t="str">
            <v/>
          </cell>
          <cell r="X479" t="str">
            <v/>
          </cell>
          <cell r="Y479" t="str">
            <v/>
          </cell>
          <cell r="Z479">
            <v>1261.57</v>
          </cell>
        </row>
        <row r="480">
          <cell r="A480" t="str">
            <v>06-34</v>
          </cell>
          <cell r="B480" t="str">
            <v>Firma</v>
          </cell>
          <cell r="C480" t="str">
            <v>Thomas Baugeschäft</v>
          </cell>
          <cell r="D480" t="str">
            <v>Bauer</v>
          </cell>
          <cell r="E480" t="str">
            <v>Postbauer Str. 4d</v>
          </cell>
          <cell r="F480">
            <v>90559</v>
          </cell>
          <cell r="G480" t="str">
            <v>Enzelsdorf</v>
          </cell>
          <cell r="H480" t="str">
            <v>09188</v>
          </cell>
          <cell r="I480" t="str">
            <v>903800 Fax: -01</v>
          </cell>
          <cell r="J480" t="str">
            <v>R</v>
          </cell>
          <cell r="K480">
            <v>0</v>
          </cell>
          <cell r="L480" t="str">
            <v xml:space="preserve"> </v>
          </cell>
          <cell r="M480">
            <v>0.75</v>
          </cell>
          <cell r="N480">
            <v>929.73</v>
          </cell>
          <cell r="O480">
            <v>717</v>
          </cell>
          <cell r="P480">
            <v>550744</v>
          </cell>
          <cell r="Q480">
            <v>10</v>
          </cell>
          <cell r="R480">
            <v>43273</v>
          </cell>
          <cell r="S480">
            <v>0</v>
          </cell>
          <cell r="T480">
            <v>123.02</v>
          </cell>
          <cell r="V480">
            <v>0.13231798479128348</v>
          </cell>
          <cell r="W480" t="str">
            <v/>
          </cell>
          <cell r="X480" t="str">
            <v/>
          </cell>
          <cell r="Y480" t="str">
            <v/>
          </cell>
          <cell r="Z480">
            <v>929.73</v>
          </cell>
        </row>
        <row r="481">
          <cell r="A481" t="str">
            <v>06-35</v>
          </cell>
          <cell r="B481" t="str">
            <v>Firma</v>
          </cell>
          <cell r="C481" t="str">
            <v>Bauunternehmen</v>
          </cell>
          <cell r="D481" t="str">
            <v>Gruber</v>
          </cell>
          <cell r="E481" t="str">
            <v>Bahnhofstr. 9</v>
          </cell>
          <cell r="F481">
            <v>86681</v>
          </cell>
          <cell r="G481" t="str">
            <v>Fünfstetten</v>
          </cell>
          <cell r="H481" t="str">
            <v>09091</v>
          </cell>
          <cell r="I481" t="str">
            <v>449 Fax: 3959 Mobil: 0171/33 49 537</v>
          </cell>
          <cell r="J481" t="str">
            <v>R</v>
          </cell>
          <cell r="K481">
            <v>0</v>
          </cell>
          <cell r="L481" t="str">
            <v xml:space="preserve"> </v>
          </cell>
          <cell r="M481">
            <v>0.75</v>
          </cell>
          <cell r="N481">
            <v>1994.72</v>
          </cell>
          <cell r="O481">
            <v>851</v>
          </cell>
          <cell r="P481">
            <v>550531</v>
          </cell>
          <cell r="Q481">
            <v>10</v>
          </cell>
          <cell r="R481">
            <v>43273</v>
          </cell>
          <cell r="S481">
            <v>0</v>
          </cell>
          <cell r="T481">
            <v>264.2</v>
          </cell>
          <cell r="V481">
            <v>0.13244966712119996</v>
          </cell>
          <cell r="W481" t="str">
            <v/>
          </cell>
          <cell r="X481" t="str">
            <v/>
          </cell>
          <cell r="Y481" t="str">
            <v/>
          </cell>
          <cell r="Z481">
            <v>1994.72</v>
          </cell>
        </row>
        <row r="482">
          <cell r="A482" t="str">
            <v>06-36</v>
          </cell>
          <cell r="B482" t="str">
            <v>Firma</v>
          </cell>
          <cell r="C482" t="str">
            <v>Hans</v>
          </cell>
          <cell r="D482" t="str">
            <v>Mayer</v>
          </cell>
          <cell r="E482" t="str">
            <v>Hauptstr. 45</v>
          </cell>
          <cell r="F482">
            <v>85123</v>
          </cell>
          <cell r="G482" t="str">
            <v>Karlskron</v>
          </cell>
          <cell r="H482" t="str">
            <v xml:space="preserve"> </v>
          </cell>
          <cell r="I482" t="str">
            <v xml:space="preserve"> </v>
          </cell>
          <cell r="J482" t="str">
            <v>R</v>
          </cell>
          <cell r="K482">
            <v>0</v>
          </cell>
          <cell r="L482" t="str">
            <v xml:space="preserve"> </v>
          </cell>
          <cell r="M482">
            <v>0.75</v>
          </cell>
          <cell r="N482">
            <v>2063.89</v>
          </cell>
          <cell r="O482">
            <v>857</v>
          </cell>
          <cell r="P482">
            <v>550243</v>
          </cell>
          <cell r="Q482">
            <v>10</v>
          </cell>
          <cell r="R482">
            <v>43273</v>
          </cell>
          <cell r="S482">
            <v>0</v>
          </cell>
          <cell r="T482">
            <v>274.18</v>
          </cell>
          <cell r="V482">
            <v>0.1328462272698642</v>
          </cell>
          <cell r="W482" t="str">
            <v/>
          </cell>
          <cell r="X482" t="str">
            <v/>
          </cell>
          <cell r="Y482" t="str">
            <v/>
          </cell>
          <cell r="Z482">
            <v>2063.89</v>
          </cell>
        </row>
        <row r="483">
          <cell r="A483" t="str">
            <v>06-37</v>
          </cell>
          <cell r="B483" t="str">
            <v>Firma</v>
          </cell>
          <cell r="C483" t="str">
            <v>Baustoffe</v>
          </cell>
          <cell r="D483" t="str">
            <v>Seeger</v>
          </cell>
          <cell r="E483" t="str">
            <v>Waldstr. 11</v>
          </cell>
          <cell r="F483">
            <v>96132</v>
          </cell>
          <cell r="G483" t="str">
            <v>Aschbach</v>
          </cell>
          <cell r="H483" t="str">
            <v>09555</v>
          </cell>
          <cell r="I483">
            <v>92200</v>
          </cell>
          <cell r="J483" t="str">
            <v>R</v>
          </cell>
          <cell r="K483">
            <v>0</v>
          </cell>
          <cell r="L483" t="str">
            <v xml:space="preserve"> </v>
          </cell>
          <cell r="M483">
            <v>0.75</v>
          </cell>
          <cell r="N483">
            <v>1693.99</v>
          </cell>
          <cell r="O483">
            <v>786</v>
          </cell>
          <cell r="P483">
            <v>550407</v>
          </cell>
          <cell r="Q483">
            <v>10</v>
          </cell>
          <cell r="R483">
            <v>43273</v>
          </cell>
          <cell r="S483">
            <v>0</v>
          </cell>
          <cell r="T483">
            <v>190.83</v>
          </cell>
          <cell r="V483">
            <v>0.11265119628805366</v>
          </cell>
          <cell r="W483" t="str">
            <v/>
          </cell>
          <cell r="X483" t="str">
            <v/>
          </cell>
          <cell r="Y483" t="str">
            <v/>
          </cell>
          <cell r="Z483">
            <v>1693.99</v>
          </cell>
        </row>
        <row r="484">
          <cell r="A484" t="str">
            <v>06-38</v>
          </cell>
          <cell r="B484" t="str">
            <v>Firma</v>
          </cell>
          <cell r="C484" t="str">
            <v>GmbH &amp; Co. KG</v>
          </cell>
          <cell r="D484" t="str">
            <v>Ultsch Peter Baugeschäft</v>
          </cell>
          <cell r="E484" t="str">
            <v>Weiherwiese 15-17</v>
          </cell>
          <cell r="F484">
            <v>90587</v>
          </cell>
          <cell r="G484" t="str">
            <v>Veitsbronn</v>
          </cell>
          <cell r="H484" t="str">
            <v>0172</v>
          </cell>
          <cell r="I484">
            <v>8383621</v>
          </cell>
          <cell r="J484" t="str">
            <v>R</v>
          </cell>
          <cell r="K484">
            <v>0</v>
          </cell>
          <cell r="L484" t="str">
            <v xml:space="preserve"> </v>
          </cell>
          <cell r="M484">
            <v>0.75</v>
          </cell>
          <cell r="N484">
            <v>1294.72</v>
          </cell>
          <cell r="O484">
            <v>799.4</v>
          </cell>
          <cell r="P484">
            <v>550759</v>
          </cell>
          <cell r="Q484">
            <v>10</v>
          </cell>
          <cell r="R484">
            <v>43273</v>
          </cell>
          <cell r="S484">
            <v>0</v>
          </cell>
          <cell r="T484">
            <v>172.42</v>
          </cell>
          <cell r="V484">
            <v>0.13317165101334649</v>
          </cell>
          <cell r="W484" t="str">
            <v/>
          </cell>
          <cell r="X484" t="str">
            <v/>
          </cell>
          <cell r="Y484" t="str">
            <v/>
          </cell>
          <cell r="Z484">
            <v>1294.72</v>
          </cell>
        </row>
        <row r="485">
          <cell r="A485" t="str">
            <v>06-39</v>
          </cell>
          <cell r="B485" t="str">
            <v>Firma</v>
          </cell>
          <cell r="C485" t="str">
            <v>GmbH</v>
          </cell>
          <cell r="D485" t="str">
            <v>Guggenberger</v>
          </cell>
          <cell r="E485" t="str">
            <v>Mintrachinger Str. 5</v>
          </cell>
          <cell r="F485">
            <v>93098</v>
          </cell>
          <cell r="G485" t="str">
            <v>Mangolding</v>
          </cell>
          <cell r="H485" t="str">
            <v>09406</v>
          </cell>
          <cell r="I485" t="str">
            <v>28-0 Fax: -172</v>
          </cell>
          <cell r="J485" t="str">
            <v>R</v>
          </cell>
          <cell r="K485">
            <v>0</v>
          </cell>
          <cell r="L485" t="str">
            <v xml:space="preserve"> </v>
          </cell>
          <cell r="M485">
            <v>0.8</v>
          </cell>
          <cell r="N485">
            <v>1760.56</v>
          </cell>
          <cell r="O485">
            <v>854</v>
          </cell>
          <cell r="P485">
            <v>551580</v>
          </cell>
          <cell r="Q485">
            <v>10</v>
          </cell>
          <cell r="R485">
            <v>43292</v>
          </cell>
          <cell r="S485" t="str">
            <v>Wohnanlage mit TG, Kanalstr., 82362 Weilheim DH1-4-EG-</v>
          </cell>
          <cell r="T485">
            <v>200.93</v>
          </cell>
          <cell r="V485">
            <v>0.11412845912664153</v>
          </cell>
          <cell r="W485" t="str">
            <v/>
          </cell>
          <cell r="X485" t="str">
            <v/>
          </cell>
          <cell r="Y485" t="str">
            <v/>
          </cell>
          <cell r="Z485">
            <v>1760.56</v>
          </cell>
        </row>
        <row r="486">
          <cell r="A486" t="str">
            <v>06-40</v>
          </cell>
          <cell r="B486" t="str">
            <v>Firma</v>
          </cell>
          <cell r="C486" t="str">
            <v>GmbH</v>
          </cell>
          <cell r="D486" t="str">
            <v>Guggenberger</v>
          </cell>
          <cell r="E486" t="str">
            <v>Mintrachinger Str. 5</v>
          </cell>
          <cell r="F486">
            <v>93098</v>
          </cell>
          <cell r="G486" t="str">
            <v>Mangolding</v>
          </cell>
          <cell r="H486" t="str">
            <v>09406</v>
          </cell>
          <cell r="I486" t="str">
            <v>28-0 Fax: -172</v>
          </cell>
          <cell r="J486" t="str">
            <v>R</v>
          </cell>
          <cell r="K486">
            <v>0</v>
          </cell>
          <cell r="L486" t="str">
            <v xml:space="preserve"> </v>
          </cell>
          <cell r="M486">
            <v>0.8</v>
          </cell>
          <cell r="N486">
            <v>880.28</v>
          </cell>
          <cell r="O486">
            <v>852</v>
          </cell>
          <cell r="P486">
            <v>551582</v>
          </cell>
          <cell r="Q486">
            <v>10</v>
          </cell>
          <cell r="R486">
            <v>43292</v>
          </cell>
          <cell r="S486" t="str">
            <v>Wohnanlage mit TG, Kanalstr., 82362 Weilheim DHH24+25 -EG-</v>
          </cell>
          <cell r="T486">
            <v>100.47</v>
          </cell>
          <cell r="V486">
            <v>0.11413413913754715</v>
          </cell>
          <cell r="W486" t="str">
            <v/>
          </cell>
          <cell r="X486" t="str">
            <v/>
          </cell>
          <cell r="Y486" t="str">
            <v/>
          </cell>
          <cell r="Z486">
            <v>880.28</v>
          </cell>
        </row>
        <row r="487">
          <cell r="A487" t="str">
            <v>06-41</v>
          </cell>
          <cell r="B487" t="str">
            <v>Firma</v>
          </cell>
          <cell r="C487" t="str">
            <v>GmbH</v>
          </cell>
          <cell r="D487" t="str">
            <v>Guggenberger</v>
          </cell>
          <cell r="E487" t="str">
            <v>Mintrachinger Str. 5</v>
          </cell>
          <cell r="F487">
            <v>93098</v>
          </cell>
          <cell r="G487" t="str">
            <v>Mangolding</v>
          </cell>
          <cell r="H487" t="str">
            <v>09406</v>
          </cell>
          <cell r="I487" t="str">
            <v>28-0 Fax: -172</v>
          </cell>
          <cell r="J487" t="str">
            <v>R</v>
          </cell>
          <cell r="K487">
            <v>0</v>
          </cell>
          <cell r="L487" t="str">
            <v xml:space="preserve"> </v>
          </cell>
          <cell r="M487">
            <v>0.8</v>
          </cell>
          <cell r="N487">
            <v>2017.58</v>
          </cell>
          <cell r="O487">
            <v>853</v>
          </cell>
          <cell r="P487">
            <v>551548</v>
          </cell>
          <cell r="Q487">
            <v>10</v>
          </cell>
          <cell r="R487">
            <v>43292</v>
          </cell>
          <cell r="S487" t="str">
            <v>Wohnanlage mit TG, Kanalstr., 82362 Weilheim RH19-23 -EG</v>
          </cell>
          <cell r="T487">
            <v>256.47000000000003</v>
          </cell>
          <cell r="V487">
            <v>0.12711763597973813</v>
          </cell>
          <cell r="W487" t="str">
            <v/>
          </cell>
          <cell r="X487" t="str">
            <v/>
          </cell>
          <cell r="Y487" t="str">
            <v/>
          </cell>
          <cell r="Z487">
            <v>2017.58</v>
          </cell>
        </row>
        <row r="488">
          <cell r="A488" t="str">
            <v>06-42</v>
          </cell>
          <cell r="B488" t="str">
            <v>Firma</v>
          </cell>
          <cell r="C488" t="str">
            <v>GmbH</v>
          </cell>
          <cell r="D488" t="str">
            <v>Guggenberger</v>
          </cell>
          <cell r="E488" t="str">
            <v>Mintrachinger Str. 5</v>
          </cell>
          <cell r="F488">
            <v>93098</v>
          </cell>
          <cell r="G488" t="str">
            <v>Mangolding</v>
          </cell>
          <cell r="H488" t="str">
            <v>09406</v>
          </cell>
          <cell r="I488" t="str">
            <v>28-0 Fax: -172</v>
          </cell>
          <cell r="J488" t="str">
            <v>R</v>
          </cell>
          <cell r="K488">
            <v>0</v>
          </cell>
          <cell r="L488" t="str">
            <v xml:space="preserve"> </v>
          </cell>
          <cell r="M488">
            <v>0.8</v>
          </cell>
          <cell r="N488">
            <v>2089.58</v>
          </cell>
          <cell r="O488">
            <v>855</v>
          </cell>
          <cell r="P488">
            <v>551553</v>
          </cell>
          <cell r="Q488">
            <v>10</v>
          </cell>
          <cell r="R488">
            <v>43292</v>
          </cell>
          <cell r="S488" t="str">
            <v>Wohnanlage mit TG, Kanalstr., 82362 Weilheim RH26-30 -EG</v>
          </cell>
          <cell r="T488">
            <v>327.02999999999997</v>
          </cell>
          <cell r="V488">
            <v>0.15650513500320637</v>
          </cell>
          <cell r="W488" t="str">
            <v/>
          </cell>
          <cell r="X488" t="str">
            <v/>
          </cell>
          <cell r="Y488" t="str">
            <v/>
          </cell>
          <cell r="Z488">
            <v>2089.58</v>
          </cell>
        </row>
        <row r="489">
          <cell r="A489" t="str">
            <v>06-43</v>
          </cell>
          <cell r="B489" t="str">
            <v>Firma</v>
          </cell>
          <cell r="C489" t="str">
            <v>Baustoffe</v>
          </cell>
          <cell r="D489" t="str">
            <v>Seeger</v>
          </cell>
          <cell r="E489" t="str">
            <v>Waldstr. 11</v>
          </cell>
          <cell r="F489">
            <v>96132</v>
          </cell>
          <cell r="G489" t="str">
            <v>Aschbach</v>
          </cell>
          <cell r="H489" t="str">
            <v>09555</v>
          </cell>
          <cell r="I489">
            <v>92200</v>
          </cell>
          <cell r="J489" t="str">
            <v>R</v>
          </cell>
          <cell r="K489">
            <v>0</v>
          </cell>
          <cell r="L489" t="str">
            <v xml:space="preserve"> </v>
          </cell>
          <cell r="M489">
            <v>0.75</v>
          </cell>
          <cell r="N489">
            <v>1312.6</v>
          </cell>
          <cell r="O489">
            <v>1065</v>
          </cell>
          <cell r="P489">
            <v>551460</v>
          </cell>
          <cell r="Q489">
            <v>10</v>
          </cell>
          <cell r="R489">
            <v>43292</v>
          </cell>
          <cell r="S489" t="str">
            <v>U²-Knoll, Weißer Weg 9, 96172 Mühlhausen</v>
          </cell>
          <cell r="T489">
            <v>147.82</v>
          </cell>
          <cell r="V489">
            <v>0.1126161816242572</v>
          </cell>
          <cell r="W489" t="str">
            <v/>
          </cell>
          <cell r="X489" t="str">
            <v/>
          </cell>
          <cell r="Y489" t="str">
            <v/>
          </cell>
          <cell r="Z489">
            <v>1312.6</v>
          </cell>
        </row>
        <row r="490">
          <cell r="A490" t="str">
            <v>06-44</v>
          </cell>
          <cell r="B490" t="str">
            <v>Firma</v>
          </cell>
          <cell r="C490" t="str">
            <v>Georg</v>
          </cell>
          <cell r="D490" t="str">
            <v>Gerhäuser Hoch- und Tiefbau GmbH</v>
          </cell>
          <cell r="E490" t="str">
            <v>Ipsheimer Str. 6</v>
          </cell>
          <cell r="F490">
            <v>91438</v>
          </cell>
          <cell r="G490" t="str">
            <v>Bad Windsheim</v>
          </cell>
          <cell r="H490" t="str">
            <v>09841</v>
          </cell>
          <cell r="I490" t="str">
            <v>6650-0</v>
          </cell>
          <cell r="J490" t="str">
            <v>R</v>
          </cell>
          <cell r="K490">
            <v>0</v>
          </cell>
          <cell r="L490" t="str">
            <v xml:space="preserve"> </v>
          </cell>
          <cell r="M490">
            <v>0.75</v>
          </cell>
          <cell r="N490">
            <v>681.1</v>
          </cell>
          <cell r="O490">
            <v>837</v>
          </cell>
          <cell r="P490">
            <v>551532</v>
          </cell>
          <cell r="Q490">
            <v>10</v>
          </cell>
          <cell r="R490">
            <v>43292</v>
          </cell>
          <cell r="S490" t="str">
            <v>RH 7 -OG+DG-, 90547 Stein</v>
          </cell>
          <cell r="T490">
            <v>83.62</v>
          </cell>
          <cell r="V490">
            <v>0.1227719864924387</v>
          </cell>
          <cell r="W490" t="str">
            <v/>
          </cell>
          <cell r="X490" t="str">
            <v/>
          </cell>
          <cell r="Y490" t="str">
            <v/>
          </cell>
          <cell r="Z490">
            <v>681.1</v>
          </cell>
        </row>
        <row r="491">
          <cell r="A491" t="str">
            <v>06-45</v>
          </cell>
          <cell r="B491" t="str">
            <v>Firma</v>
          </cell>
          <cell r="C491" t="str">
            <v>Georg</v>
          </cell>
          <cell r="D491" t="str">
            <v>Gerhäuser Hoch- und Tiefbau GmbH</v>
          </cell>
          <cell r="E491" t="str">
            <v>Ipsheimer Str. 6</v>
          </cell>
          <cell r="F491">
            <v>91438</v>
          </cell>
          <cell r="G491" t="str">
            <v>Bad Windsheim</v>
          </cell>
          <cell r="H491" t="str">
            <v>09841</v>
          </cell>
          <cell r="I491" t="str">
            <v>6650-0</v>
          </cell>
          <cell r="J491" t="str">
            <v>R</v>
          </cell>
          <cell r="K491">
            <v>0</v>
          </cell>
          <cell r="L491" t="str">
            <v xml:space="preserve"> </v>
          </cell>
          <cell r="M491">
            <v>0.75</v>
          </cell>
          <cell r="N491">
            <v>562.41999999999996</v>
          </cell>
          <cell r="O491">
            <v>836</v>
          </cell>
          <cell r="P491">
            <v>551531</v>
          </cell>
          <cell r="Q491">
            <v>10</v>
          </cell>
          <cell r="R491">
            <v>43292</v>
          </cell>
          <cell r="S491" t="str">
            <v>RH 8 -OG+DG-, 90547 Stein</v>
          </cell>
          <cell r="T491">
            <v>69.08</v>
          </cell>
          <cell r="V491">
            <v>0.12282635752640376</v>
          </cell>
          <cell r="W491" t="str">
            <v/>
          </cell>
          <cell r="X491" t="str">
            <v/>
          </cell>
          <cell r="Y491" t="str">
            <v/>
          </cell>
          <cell r="Z491">
            <v>562.41999999999996</v>
          </cell>
        </row>
        <row r="492">
          <cell r="A492" t="str">
            <v>06-46</v>
          </cell>
          <cell r="B492" t="str">
            <v>Firma</v>
          </cell>
          <cell r="C492" t="str">
            <v>Georg</v>
          </cell>
          <cell r="D492" t="str">
            <v>Gerhäuser Hoch- und Tiefbau GmbH</v>
          </cell>
          <cell r="E492" t="str">
            <v>Ipsheimer Str. 6</v>
          </cell>
          <cell r="F492">
            <v>91438</v>
          </cell>
          <cell r="G492" t="str">
            <v>Bad Windsheim</v>
          </cell>
          <cell r="H492" t="str">
            <v>09841</v>
          </cell>
          <cell r="I492" t="str">
            <v>6650-0</v>
          </cell>
          <cell r="J492" t="str">
            <v>R</v>
          </cell>
          <cell r="K492">
            <v>0</v>
          </cell>
          <cell r="L492" t="str">
            <v xml:space="preserve"> </v>
          </cell>
          <cell r="M492">
            <v>0.75</v>
          </cell>
          <cell r="N492">
            <v>536.32000000000005</v>
          </cell>
          <cell r="O492">
            <v>935</v>
          </cell>
          <cell r="P492">
            <v>551527</v>
          </cell>
          <cell r="Q492">
            <v>10</v>
          </cell>
          <cell r="R492">
            <v>43292</v>
          </cell>
          <cell r="S492" t="str">
            <v>RH 9 -OG+DG-, 90547 Stein</v>
          </cell>
          <cell r="T492">
            <v>66.040000000000006</v>
          </cell>
          <cell r="V492">
            <v>0.12313544152744631</v>
          </cell>
          <cell r="W492" t="str">
            <v/>
          </cell>
          <cell r="X492" t="str">
            <v/>
          </cell>
          <cell r="Y492" t="str">
            <v/>
          </cell>
          <cell r="Z492">
            <v>536.32000000000005</v>
          </cell>
        </row>
        <row r="493">
          <cell r="A493" t="str">
            <v>06-47</v>
          </cell>
          <cell r="B493" t="str">
            <v>Firma</v>
          </cell>
          <cell r="C493" t="str">
            <v>Georg</v>
          </cell>
          <cell r="D493" t="str">
            <v>Gerhäuser Hoch- und Tiefbau GmbH</v>
          </cell>
          <cell r="E493" t="str">
            <v>Ipsheimer Str. 6</v>
          </cell>
          <cell r="F493">
            <v>91438</v>
          </cell>
          <cell r="G493" t="str">
            <v>Bad Windsheim</v>
          </cell>
          <cell r="H493" t="str">
            <v>09841</v>
          </cell>
          <cell r="I493" t="str">
            <v>6650-0</v>
          </cell>
          <cell r="J493" t="str">
            <v>R</v>
          </cell>
          <cell r="K493">
            <v>0</v>
          </cell>
          <cell r="L493" t="str">
            <v xml:space="preserve"> </v>
          </cell>
          <cell r="M493">
            <v>0.75</v>
          </cell>
          <cell r="N493">
            <v>562.41999999999996</v>
          </cell>
          <cell r="O493">
            <v>838</v>
          </cell>
          <cell r="P493">
            <v>551519</v>
          </cell>
          <cell r="Q493">
            <v>10</v>
          </cell>
          <cell r="R493">
            <v>43292</v>
          </cell>
          <cell r="S493" t="str">
            <v>RH 10 -OG+DG-, 90547 Stein</v>
          </cell>
          <cell r="T493">
            <v>69.08</v>
          </cell>
          <cell r="V493">
            <v>0.12282635752640376</v>
          </cell>
          <cell r="W493" t="str">
            <v/>
          </cell>
          <cell r="X493" t="str">
            <v/>
          </cell>
          <cell r="Y493" t="str">
            <v/>
          </cell>
          <cell r="Z493">
            <v>562.41999999999996</v>
          </cell>
        </row>
        <row r="494">
          <cell r="A494" t="str">
            <v>06-48</v>
          </cell>
          <cell r="B494" t="str">
            <v>Firma</v>
          </cell>
          <cell r="C494" t="str">
            <v>Georg</v>
          </cell>
          <cell r="D494" t="str">
            <v>Gerhäuser Hoch- und Tiefbau GmbH</v>
          </cell>
          <cell r="E494" t="str">
            <v>Ipsheimer Str. 6</v>
          </cell>
          <cell r="F494">
            <v>91438</v>
          </cell>
          <cell r="G494" t="str">
            <v>Bad Windsheim</v>
          </cell>
          <cell r="H494" t="str">
            <v>09841</v>
          </cell>
          <cell r="I494" t="str">
            <v>6650-0</v>
          </cell>
          <cell r="J494" t="str">
            <v>R</v>
          </cell>
          <cell r="K494">
            <v>0</v>
          </cell>
          <cell r="L494" t="str">
            <v xml:space="preserve"> </v>
          </cell>
          <cell r="M494">
            <v>0.75</v>
          </cell>
          <cell r="N494">
            <v>562.41999999999996</v>
          </cell>
          <cell r="O494">
            <v>843</v>
          </cell>
          <cell r="P494">
            <v>551517</v>
          </cell>
          <cell r="Q494">
            <v>10</v>
          </cell>
          <cell r="R494">
            <v>43292</v>
          </cell>
          <cell r="S494" t="str">
            <v>RH 11 -OG+DG-, 90547 Stein</v>
          </cell>
          <cell r="T494">
            <v>69.08</v>
          </cell>
          <cell r="V494">
            <v>0.12282635752640376</v>
          </cell>
          <cell r="W494" t="str">
            <v/>
          </cell>
          <cell r="X494" t="str">
            <v/>
          </cell>
          <cell r="Y494" t="str">
            <v/>
          </cell>
          <cell r="Z494">
            <v>562.41999999999996</v>
          </cell>
        </row>
        <row r="495">
          <cell r="A495" t="str">
            <v>06-49</v>
          </cell>
          <cell r="B495" t="str">
            <v>Firma</v>
          </cell>
          <cell r="C495" t="str">
            <v>Georg</v>
          </cell>
          <cell r="D495" t="str">
            <v>Gerhäuser Hoch- und Tiefbau GmbH</v>
          </cell>
          <cell r="E495" t="str">
            <v>Ipsheimer Str. 6</v>
          </cell>
          <cell r="F495">
            <v>91438</v>
          </cell>
          <cell r="G495" t="str">
            <v>Bad Windsheim</v>
          </cell>
          <cell r="H495" t="str">
            <v>09841</v>
          </cell>
          <cell r="I495" t="str">
            <v>6650-0</v>
          </cell>
          <cell r="J495" t="str">
            <v>R</v>
          </cell>
          <cell r="K495">
            <v>0</v>
          </cell>
          <cell r="L495" t="str">
            <v xml:space="preserve"> </v>
          </cell>
          <cell r="M495">
            <v>0.75</v>
          </cell>
          <cell r="N495">
            <v>646.29999999999995</v>
          </cell>
          <cell r="O495">
            <v>842</v>
          </cell>
          <cell r="P495">
            <v>551516</v>
          </cell>
          <cell r="Q495">
            <v>10</v>
          </cell>
          <cell r="R495">
            <v>0</v>
          </cell>
          <cell r="S495" t="str">
            <v>RH 12 -OG+DG-, 90547 Stein</v>
          </cell>
          <cell r="T495">
            <v>78.77</v>
          </cell>
          <cell r="V495">
            <v>0.12187838465109083</v>
          </cell>
          <cell r="W495" t="str">
            <v/>
          </cell>
          <cell r="X495" t="str">
            <v/>
          </cell>
          <cell r="Y495" t="str">
            <v/>
          </cell>
          <cell r="Z495" t="str">
            <v/>
          </cell>
        </row>
        <row r="496">
          <cell r="A496" t="str">
            <v>06-50</v>
          </cell>
          <cell r="B496" t="str">
            <v>Firma</v>
          </cell>
          <cell r="C496" t="str">
            <v xml:space="preserve"> </v>
          </cell>
          <cell r="D496" t="str">
            <v>Beil GmbH &amp; Co. KG</v>
          </cell>
          <cell r="E496" t="str">
            <v>Chemnitzer Str. 21</v>
          </cell>
          <cell r="F496">
            <v>91564</v>
          </cell>
          <cell r="G496" t="str">
            <v>Neuendettelsau</v>
          </cell>
          <cell r="H496" t="str">
            <v>09874</v>
          </cell>
          <cell r="I496" t="str">
            <v>6806-0 Fax: -66</v>
          </cell>
          <cell r="J496" t="str">
            <v>R</v>
          </cell>
          <cell r="K496">
            <v>0</v>
          </cell>
          <cell r="L496" t="str">
            <v xml:space="preserve"> </v>
          </cell>
          <cell r="M496">
            <v>0.75</v>
          </cell>
          <cell r="N496">
            <v>2852.3</v>
          </cell>
          <cell r="O496">
            <v>821</v>
          </cell>
          <cell r="P496">
            <v>551542</v>
          </cell>
          <cell r="Q496">
            <v>10</v>
          </cell>
          <cell r="R496">
            <v>43292</v>
          </cell>
          <cell r="S496" t="str">
            <v>Hürnerhöfe, Fischstr., 91522 Ansbach Bauteil B 2.OG</v>
          </cell>
          <cell r="T496">
            <v>346.29</v>
          </cell>
          <cell r="V496">
            <v>0.12140728534866599</v>
          </cell>
          <cell r="W496" t="str">
            <v/>
          </cell>
          <cell r="X496" t="str">
            <v/>
          </cell>
          <cell r="Y496" t="str">
            <v/>
          </cell>
          <cell r="Z496">
            <v>2852.3</v>
          </cell>
        </row>
        <row r="497">
          <cell r="A497" t="str">
            <v>06-51</v>
          </cell>
          <cell r="B497">
            <v>0</v>
          </cell>
          <cell r="C497">
            <v>0</v>
          </cell>
          <cell r="D497" t="str">
            <v>Rechnungslauf</v>
          </cell>
          <cell r="E497">
            <v>0</v>
          </cell>
          <cell r="F497" t="str">
            <v/>
          </cell>
          <cell r="G497">
            <v>0</v>
          </cell>
          <cell r="H497" t="str">
            <v/>
          </cell>
          <cell r="I497">
            <v>0</v>
          </cell>
          <cell r="J497" t="str">
            <v>R</v>
          </cell>
          <cell r="K497">
            <v>0</v>
          </cell>
          <cell r="L497" t="str">
            <v xml:space="preserve"> </v>
          </cell>
          <cell r="M497">
            <v>0</v>
          </cell>
          <cell r="N497">
            <v>27058.51</v>
          </cell>
          <cell r="O497">
            <v>701</v>
          </cell>
          <cell r="P497">
            <v>0</v>
          </cell>
          <cell r="Q497">
            <v>0</v>
          </cell>
          <cell r="R497">
            <v>43277</v>
          </cell>
          <cell r="S497">
            <v>0</v>
          </cell>
          <cell r="T497">
            <v>378.74</v>
          </cell>
          <cell r="V497">
            <v>1.3997075226980349E-2</v>
          </cell>
          <cell r="W497">
            <v>270.58510000000001</v>
          </cell>
          <cell r="X497">
            <v>108.1549</v>
          </cell>
          <cell r="Y497">
            <v>5407.7449999999999</v>
          </cell>
          <cell r="Z497">
            <v>27058.51</v>
          </cell>
        </row>
        <row r="498">
          <cell r="A498" t="str">
            <v>06-52</v>
          </cell>
          <cell r="B498">
            <v>0</v>
          </cell>
          <cell r="C498">
            <v>0</v>
          </cell>
          <cell r="D498" t="str">
            <v>Rechnungslauf</v>
          </cell>
          <cell r="E498">
            <v>0</v>
          </cell>
          <cell r="F498" t="str">
            <v/>
          </cell>
          <cell r="G498">
            <v>0</v>
          </cell>
          <cell r="H498" t="str">
            <v/>
          </cell>
          <cell r="I498">
            <v>0</v>
          </cell>
          <cell r="J498" t="str">
            <v>R</v>
          </cell>
          <cell r="K498">
            <v>0</v>
          </cell>
          <cell r="L498" t="str">
            <v xml:space="preserve"> </v>
          </cell>
          <cell r="M498">
            <v>0</v>
          </cell>
          <cell r="N498">
            <v>24034.23</v>
          </cell>
          <cell r="O498">
            <v>601</v>
          </cell>
          <cell r="P498">
            <v>0</v>
          </cell>
          <cell r="Q498">
            <v>0</v>
          </cell>
          <cell r="R498">
            <v>43272</v>
          </cell>
          <cell r="S498">
            <v>0</v>
          </cell>
          <cell r="T498">
            <v>344.04</v>
          </cell>
          <cell r="V498">
            <v>1.4314583824819852E-2</v>
          </cell>
          <cell r="W498">
            <v>240.34229999999999</v>
          </cell>
          <cell r="X498">
            <v>103.69770000000003</v>
          </cell>
          <cell r="Y498">
            <v>5184.8850000000011</v>
          </cell>
          <cell r="Z498">
            <v>24034.23</v>
          </cell>
        </row>
        <row r="499">
          <cell r="A499" t="str">
            <v>06-53</v>
          </cell>
          <cell r="B499">
            <v>0</v>
          </cell>
          <cell r="C499">
            <v>0</v>
          </cell>
          <cell r="D499" t="str">
            <v>Rechnungslauf</v>
          </cell>
          <cell r="E499">
            <v>0</v>
          </cell>
          <cell r="F499" t="str">
            <v/>
          </cell>
          <cell r="G499">
            <v>0</v>
          </cell>
          <cell r="H499" t="str">
            <v/>
          </cell>
          <cell r="I499">
            <v>0</v>
          </cell>
          <cell r="J499" t="str">
            <v>R</v>
          </cell>
          <cell r="K499">
            <v>0</v>
          </cell>
          <cell r="L499" t="str">
            <v xml:space="preserve"> </v>
          </cell>
          <cell r="M499">
            <v>0</v>
          </cell>
          <cell r="N499">
            <v>17959.98</v>
          </cell>
          <cell r="O499">
            <v>602</v>
          </cell>
          <cell r="P499">
            <v>0</v>
          </cell>
          <cell r="Q499">
            <v>0</v>
          </cell>
          <cell r="R499">
            <v>43269</v>
          </cell>
          <cell r="S499">
            <v>0</v>
          </cell>
          <cell r="T499">
            <v>180.92</v>
          </cell>
          <cell r="V499">
            <v>1.0073507876957545E-2</v>
          </cell>
          <cell r="W499">
            <v>179.59979999999999</v>
          </cell>
          <cell r="X499">
            <v>1.3201999999999998</v>
          </cell>
          <cell r="Y499">
            <v>66.009999999999991</v>
          </cell>
          <cell r="Z499">
            <v>17959.98</v>
          </cell>
        </row>
        <row r="500">
          <cell r="A500" t="str">
            <v>06-54</v>
          </cell>
          <cell r="B500">
            <v>0</v>
          </cell>
          <cell r="C500">
            <v>0</v>
          </cell>
          <cell r="D500" t="str">
            <v>Rechnungslauf</v>
          </cell>
          <cell r="E500">
            <v>0</v>
          </cell>
          <cell r="F500" t="str">
            <v/>
          </cell>
          <cell r="G500">
            <v>0</v>
          </cell>
          <cell r="H500" t="str">
            <v/>
          </cell>
          <cell r="I500">
            <v>0</v>
          </cell>
          <cell r="J500" t="str">
            <v>R</v>
          </cell>
          <cell r="K500">
            <v>0</v>
          </cell>
          <cell r="L500" t="str">
            <v xml:space="preserve"> </v>
          </cell>
          <cell r="M500">
            <v>0</v>
          </cell>
          <cell r="N500">
            <v>12323.27</v>
          </cell>
          <cell r="O500">
            <v>605</v>
          </cell>
          <cell r="P500">
            <v>0</v>
          </cell>
          <cell r="Q500">
            <v>0</v>
          </cell>
          <cell r="R500">
            <v>43265</v>
          </cell>
          <cell r="S500">
            <v>0</v>
          </cell>
          <cell r="T500">
            <v>264.2</v>
          </cell>
          <cell r="V500">
            <v>2.1439114780411366E-2</v>
          </cell>
          <cell r="W500">
            <v>123.23270000000001</v>
          </cell>
          <cell r="X500">
            <v>140.96729999999997</v>
          </cell>
          <cell r="Y500">
            <v>7048.364999999998</v>
          </cell>
          <cell r="Z500">
            <v>12323.27</v>
          </cell>
        </row>
        <row r="501">
          <cell r="A501" t="str">
            <v>06-55</v>
          </cell>
          <cell r="B501">
            <v>0</v>
          </cell>
          <cell r="C501">
            <v>0</v>
          </cell>
          <cell r="D501" t="str">
            <v>Rechnungslauf</v>
          </cell>
          <cell r="E501">
            <v>0</v>
          </cell>
          <cell r="F501" t="str">
            <v/>
          </cell>
          <cell r="G501">
            <v>0</v>
          </cell>
          <cell r="H501" t="str">
            <v/>
          </cell>
          <cell r="I501">
            <v>0</v>
          </cell>
          <cell r="J501" t="str">
            <v>R</v>
          </cell>
          <cell r="K501">
            <v>0</v>
          </cell>
          <cell r="L501" t="str">
            <v xml:space="preserve"> </v>
          </cell>
          <cell r="M501">
            <v>0</v>
          </cell>
          <cell r="N501">
            <v>12607.74</v>
          </cell>
          <cell r="O501">
            <v>603</v>
          </cell>
          <cell r="P501">
            <v>0</v>
          </cell>
          <cell r="Q501">
            <v>0</v>
          </cell>
          <cell r="R501">
            <v>43264</v>
          </cell>
          <cell r="S501">
            <v>0</v>
          </cell>
          <cell r="T501">
            <v>182.09</v>
          </cell>
          <cell r="V501">
            <v>1.4442715347873608E-2</v>
          </cell>
          <cell r="W501">
            <v>126.0774</v>
          </cell>
          <cell r="X501">
            <v>56.012600000000006</v>
          </cell>
          <cell r="Y501">
            <v>2800.63</v>
          </cell>
          <cell r="Z501">
            <v>12607.74</v>
          </cell>
        </row>
        <row r="502">
          <cell r="A502" t="str">
            <v>06-56</v>
          </cell>
          <cell r="B502">
            <v>0</v>
          </cell>
          <cell r="C502">
            <v>0</v>
          </cell>
          <cell r="D502" t="str">
            <v>Rechnungslauf</v>
          </cell>
          <cell r="E502">
            <v>0</v>
          </cell>
          <cell r="F502" t="str">
            <v/>
          </cell>
          <cell r="G502">
            <v>0</v>
          </cell>
          <cell r="H502" t="str">
            <v/>
          </cell>
          <cell r="I502">
            <v>0</v>
          </cell>
          <cell r="J502" t="str">
            <v>R</v>
          </cell>
          <cell r="K502">
            <v>0</v>
          </cell>
          <cell r="L502" t="str">
            <v xml:space="preserve"> </v>
          </cell>
          <cell r="M502">
            <v>0</v>
          </cell>
          <cell r="N502">
            <v>10851.9</v>
          </cell>
          <cell r="O502">
            <v>604</v>
          </cell>
          <cell r="P502">
            <v>0</v>
          </cell>
          <cell r="Q502">
            <v>0</v>
          </cell>
          <cell r="R502">
            <v>43263</v>
          </cell>
          <cell r="S502">
            <v>0</v>
          </cell>
          <cell r="T502">
            <v>114.36</v>
          </cell>
          <cell r="V502">
            <v>1.0538246758632129E-2</v>
          </cell>
          <cell r="W502">
            <v>108.51900000000001</v>
          </cell>
          <cell r="X502">
            <v>5.840999999999994</v>
          </cell>
          <cell r="Y502">
            <v>292.04999999999973</v>
          </cell>
          <cell r="Z502">
            <v>10851.9</v>
          </cell>
        </row>
        <row r="503">
          <cell r="A503" t="str">
            <v>06-57</v>
          </cell>
          <cell r="B503">
            <v>0</v>
          </cell>
          <cell r="C503">
            <v>0</v>
          </cell>
          <cell r="D503" t="str">
            <v>Rechnungslauf</v>
          </cell>
          <cell r="E503">
            <v>0</v>
          </cell>
          <cell r="F503" t="str">
            <v/>
          </cell>
          <cell r="G503">
            <v>0</v>
          </cell>
          <cell r="H503" t="str">
            <v/>
          </cell>
          <cell r="I503">
            <v>0</v>
          </cell>
          <cell r="J503" t="str">
            <v>R</v>
          </cell>
          <cell r="K503">
            <v>0</v>
          </cell>
          <cell r="L503" t="str">
            <v xml:space="preserve"> </v>
          </cell>
          <cell r="M503">
            <v>0</v>
          </cell>
          <cell r="N503">
            <v>24294.61</v>
          </cell>
          <cell r="O503">
            <v>606</v>
          </cell>
          <cell r="P503">
            <v>0</v>
          </cell>
          <cell r="Q503">
            <v>0</v>
          </cell>
          <cell r="R503">
            <v>43259</v>
          </cell>
          <cell r="S503">
            <v>0</v>
          </cell>
          <cell r="T503">
            <v>385</v>
          </cell>
          <cell r="V503">
            <v>1.5847136463602422E-2</v>
          </cell>
          <cell r="W503">
            <v>242.9461</v>
          </cell>
          <cell r="X503">
            <v>142.0539</v>
          </cell>
          <cell r="Y503">
            <v>7102.6949999999997</v>
          </cell>
          <cell r="Z503">
            <v>24294.61</v>
          </cell>
        </row>
        <row r="504">
          <cell r="A504" t="str">
            <v>06-58</v>
          </cell>
          <cell r="B504">
            <v>0</v>
          </cell>
          <cell r="C504">
            <v>0</v>
          </cell>
          <cell r="D504" t="str">
            <v>Rechnungslauf</v>
          </cell>
          <cell r="E504">
            <v>0</v>
          </cell>
          <cell r="F504" t="str">
            <v/>
          </cell>
          <cell r="G504">
            <v>0</v>
          </cell>
          <cell r="H504" t="str">
            <v/>
          </cell>
          <cell r="I504">
            <v>0</v>
          </cell>
          <cell r="J504" t="str">
            <v>R</v>
          </cell>
          <cell r="K504">
            <v>0</v>
          </cell>
          <cell r="L504" t="str">
            <v xml:space="preserve"> </v>
          </cell>
          <cell r="M504">
            <v>0</v>
          </cell>
          <cell r="N504">
            <v>26202.44</v>
          </cell>
          <cell r="O504">
            <v>607</v>
          </cell>
          <cell r="P504">
            <v>0</v>
          </cell>
          <cell r="Q504">
            <v>0</v>
          </cell>
          <cell r="R504">
            <v>43256</v>
          </cell>
          <cell r="S504">
            <v>0</v>
          </cell>
          <cell r="T504">
            <v>347.22</v>
          </cell>
          <cell r="V504">
            <v>1.3251437652371308E-2</v>
          </cell>
          <cell r="W504">
            <v>262.02440000000001</v>
          </cell>
          <cell r="X504">
            <v>85.195600000000013</v>
          </cell>
          <cell r="Y504">
            <v>4259.7800000000007</v>
          </cell>
          <cell r="Z504">
            <v>26202.44</v>
          </cell>
        </row>
        <row r="505">
          <cell r="A505" t="str">
            <v>06-59</v>
          </cell>
          <cell r="B505">
            <v>0</v>
          </cell>
          <cell r="C505" t="str">
            <v>Sonderprovision lt. Aufstellung</v>
          </cell>
          <cell r="D505">
            <v>0</v>
          </cell>
          <cell r="E505">
            <v>0</v>
          </cell>
          <cell r="F505">
            <v>0</v>
          </cell>
          <cell r="G505" t="str">
            <v/>
          </cell>
          <cell r="H505" t="str">
            <v/>
          </cell>
          <cell r="I505">
            <v>0</v>
          </cell>
          <cell r="J505" t="str">
            <v>S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600</v>
          </cell>
          <cell r="P505">
            <v>0</v>
          </cell>
          <cell r="Q505">
            <v>0</v>
          </cell>
          <cell r="R505">
            <v>43281</v>
          </cell>
          <cell r="S505">
            <v>0</v>
          </cell>
          <cell r="T505">
            <v>876.83</v>
          </cell>
          <cell r="V505" t="e">
            <v>#DIV/0!</v>
          </cell>
          <cell r="W505" t="str">
            <v/>
          </cell>
          <cell r="X505" t="str">
            <v/>
          </cell>
          <cell r="Y505" t="str">
            <v/>
          </cell>
          <cell r="Z505">
            <v>0</v>
          </cell>
        </row>
        <row r="506">
          <cell r="A506" t="str">
            <v>06-60</v>
          </cell>
          <cell r="B506" t="str">
            <v>Firma</v>
          </cell>
          <cell r="C506" t="str">
            <v>Georg</v>
          </cell>
          <cell r="D506" t="str">
            <v>Gerhäuser Hoch- und Tiefbau GmbH</v>
          </cell>
          <cell r="E506" t="str">
            <v>Ipsheimer Str. 6</v>
          </cell>
          <cell r="F506">
            <v>91438</v>
          </cell>
          <cell r="G506" t="str">
            <v>Bad Windsheim</v>
          </cell>
          <cell r="H506" t="str">
            <v>09841</v>
          </cell>
          <cell r="I506" t="str">
            <v>6650-0</v>
          </cell>
          <cell r="J506" t="str">
            <v>R</v>
          </cell>
          <cell r="K506">
            <v>0</v>
          </cell>
          <cell r="L506" t="str">
            <v xml:space="preserve"> </v>
          </cell>
          <cell r="M506">
            <v>0.75</v>
          </cell>
          <cell r="N506">
            <v>0</v>
          </cell>
          <cell r="O506">
            <v>613</v>
          </cell>
          <cell r="P506">
            <v>541277</v>
          </cell>
          <cell r="Q506">
            <v>10</v>
          </cell>
          <cell r="R506">
            <v>43132</v>
          </cell>
          <cell r="S506" t="str">
            <v>MFH, Trettlachstr.38/38a, Forchheim -EG-</v>
          </cell>
          <cell r="T506">
            <v>161.35</v>
          </cell>
          <cell r="V506" t="e">
            <v>#DIV/0!</v>
          </cell>
          <cell r="W506" t="str">
            <v/>
          </cell>
          <cell r="X506" t="str">
            <v/>
          </cell>
          <cell r="Y506" t="str">
            <v/>
          </cell>
          <cell r="Z506">
            <v>0</v>
          </cell>
        </row>
        <row r="507">
          <cell r="A507" t="str">
            <v>06-61</v>
          </cell>
          <cell r="B507" t="str">
            <v>Firma</v>
          </cell>
          <cell r="C507" t="str">
            <v>Element- Mauerwerk</v>
          </cell>
          <cell r="D507" t="str">
            <v>EMW 2000 GmbH</v>
          </cell>
          <cell r="E507" t="str">
            <v>Weinsfeld A6</v>
          </cell>
          <cell r="F507">
            <v>91161</v>
          </cell>
          <cell r="G507" t="str">
            <v>Hilpoltstein</v>
          </cell>
          <cell r="H507" t="str">
            <v>09179</v>
          </cell>
          <cell r="I507">
            <v>96660</v>
          </cell>
          <cell r="J507" t="str">
            <v>R</v>
          </cell>
          <cell r="K507">
            <v>0</v>
          </cell>
          <cell r="L507" t="str">
            <v xml:space="preserve"> </v>
          </cell>
          <cell r="M507">
            <v>0.75</v>
          </cell>
          <cell r="N507">
            <v>0</v>
          </cell>
          <cell r="O507">
            <v>615</v>
          </cell>
          <cell r="P507">
            <v>541817</v>
          </cell>
          <cell r="Q507">
            <v>10</v>
          </cell>
          <cell r="R507">
            <v>43132</v>
          </cell>
          <cell r="S507" t="str">
            <v>Königsdörfer Haus 1</v>
          </cell>
          <cell r="T507">
            <v>200.97</v>
          </cell>
          <cell r="V507" t="e">
            <v>#DIV/0!</v>
          </cell>
          <cell r="W507" t="str">
            <v/>
          </cell>
          <cell r="X507" t="str">
            <v/>
          </cell>
          <cell r="Y507" t="str">
            <v/>
          </cell>
          <cell r="Z507">
            <v>0</v>
          </cell>
        </row>
        <row r="508">
          <cell r="A508" t="str">
            <v>06-62</v>
          </cell>
          <cell r="B508" t="str">
            <v>Firma</v>
          </cell>
          <cell r="C508" t="str">
            <v>Element- Mauerwerk</v>
          </cell>
          <cell r="D508" t="str">
            <v>EMW 2000 GmbH</v>
          </cell>
          <cell r="E508" t="str">
            <v>Weinsfeld A6</v>
          </cell>
          <cell r="F508">
            <v>91161</v>
          </cell>
          <cell r="G508" t="str">
            <v>Hilpoltstein</v>
          </cell>
          <cell r="H508" t="str">
            <v>09179</v>
          </cell>
          <cell r="I508">
            <v>96660</v>
          </cell>
          <cell r="J508" t="str">
            <v>R</v>
          </cell>
          <cell r="K508">
            <v>0</v>
          </cell>
          <cell r="L508" t="str">
            <v xml:space="preserve"> </v>
          </cell>
          <cell r="M508">
            <v>0.75</v>
          </cell>
          <cell r="N508">
            <v>0</v>
          </cell>
          <cell r="O508">
            <v>616</v>
          </cell>
          <cell r="P508">
            <v>541820</v>
          </cell>
          <cell r="Q508">
            <v>10</v>
          </cell>
          <cell r="R508">
            <v>43132</v>
          </cell>
          <cell r="S508" t="str">
            <v>Königsdörfer Haus 2</v>
          </cell>
          <cell r="T508">
            <v>200.97</v>
          </cell>
          <cell r="V508" t="e">
            <v>#DIV/0!</v>
          </cell>
          <cell r="W508" t="str">
            <v/>
          </cell>
          <cell r="X508" t="str">
            <v/>
          </cell>
          <cell r="Y508" t="str">
            <v/>
          </cell>
          <cell r="Z508">
            <v>0</v>
          </cell>
        </row>
        <row r="509">
          <cell r="A509" t="str">
            <v>06-63</v>
          </cell>
          <cell r="B509" t="str">
            <v>Firma</v>
          </cell>
          <cell r="C509" t="str">
            <v>Bauunternehmen</v>
          </cell>
          <cell r="D509" t="str">
            <v>Gessler</v>
          </cell>
          <cell r="E509" t="str">
            <v>Kleinried 8</v>
          </cell>
          <cell r="F509">
            <v>91572</v>
          </cell>
          <cell r="G509" t="str">
            <v>Bechhofen</v>
          </cell>
          <cell r="H509">
            <v>0</v>
          </cell>
          <cell r="I509">
            <v>0</v>
          </cell>
          <cell r="J509" t="str">
            <v>R</v>
          </cell>
          <cell r="K509">
            <v>0</v>
          </cell>
          <cell r="L509" t="str">
            <v xml:space="preserve"> </v>
          </cell>
          <cell r="M509">
            <v>0.75</v>
          </cell>
          <cell r="N509">
            <v>79.040000000000006</v>
          </cell>
          <cell r="O509">
            <v>625</v>
          </cell>
          <cell r="P509">
            <v>546215</v>
          </cell>
          <cell r="Q509">
            <v>10</v>
          </cell>
          <cell r="R509">
            <v>43252</v>
          </cell>
          <cell r="S509">
            <v>0</v>
          </cell>
          <cell r="T509">
            <v>10.5</v>
          </cell>
          <cell r="V509">
            <v>0.13284412955465585</v>
          </cell>
          <cell r="W509" t="str">
            <v/>
          </cell>
          <cell r="X509" t="str">
            <v/>
          </cell>
          <cell r="Y509" t="str">
            <v/>
          </cell>
          <cell r="Z509">
            <v>79.040000000000006</v>
          </cell>
        </row>
        <row r="510">
          <cell r="A510" t="str">
            <v>06-64</v>
          </cell>
          <cell r="B510">
            <v>0</v>
          </cell>
          <cell r="C510">
            <v>0</v>
          </cell>
          <cell r="D510" t="str">
            <v>Rechnungslauf</v>
          </cell>
          <cell r="E510">
            <v>0</v>
          </cell>
          <cell r="F510" t="str">
            <v/>
          </cell>
          <cell r="G510">
            <v>0</v>
          </cell>
          <cell r="H510" t="str">
            <v/>
          </cell>
          <cell r="I510">
            <v>0</v>
          </cell>
          <cell r="J510" t="str">
            <v>R</v>
          </cell>
          <cell r="K510">
            <v>0</v>
          </cell>
          <cell r="L510" t="str">
            <v xml:space="preserve"> </v>
          </cell>
          <cell r="M510">
            <v>0</v>
          </cell>
          <cell r="N510">
            <v>28580.5</v>
          </cell>
          <cell r="O510">
            <v>702</v>
          </cell>
          <cell r="P510">
            <v>0</v>
          </cell>
          <cell r="Q510">
            <v>0</v>
          </cell>
          <cell r="R510">
            <v>43280</v>
          </cell>
          <cell r="S510">
            <v>0</v>
          </cell>
          <cell r="T510">
            <v>383.82</v>
          </cell>
          <cell r="V510">
            <v>1.3429436154021097E-2</v>
          </cell>
          <cell r="W510">
            <v>285.80500000000001</v>
          </cell>
          <cell r="X510">
            <v>98.014999999999986</v>
          </cell>
          <cell r="Y510">
            <v>4900.7499999999991</v>
          </cell>
          <cell r="Z510">
            <v>28580.5</v>
          </cell>
        </row>
        <row r="511">
          <cell r="A511" t="str">
            <v>06-65</v>
          </cell>
          <cell r="B511" t="str">
            <v>Firma</v>
          </cell>
          <cell r="C511" t="str">
            <v>Wohnbau</v>
          </cell>
          <cell r="D511" t="str">
            <v>Ernsberger GmbH</v>
          </cell>
          <cell r="E511" t="str">
            <v>Im Gewerbepark 6</v>
          </cell>
          <cell r="F511">
            <v>92331</v>
          </cell>
          <cell r="G511" t="str">
            <v>Parsberg</v>
          </cell>
          <cell r="I511">
            <v>0</v>
          </cell>
          <cell r="J511" t="str">
            <v>R</v>
          </cell>
          <cell r="K511">
            <v>0</v>
          </cell>
          <cell r="L511" t="str">
            <v xml:space="preserve"> </v>
          </cell>
          <cell r="M511">
            <v>0.7</v>
          </cell>
          <cell r="N511">
            <v>2953.88</v>
          </cell>
          <cell r="O511">
            <v>829</v>
          </cell>
          <cell r="P511">
            <v>550703</v>
          </cell>
          <cell r="Q511">
            <v>5</v>
          </cell>
          <cell r="R511">
            <v>43280</v>
          </cell>
          <cell r="S511">
            <v>0</v>
          </cell>
          <cell r="T511">
            <v>202.34</v>
          </cell>
          <cell r="V511">
            <v>6.8499735940525677E-2</v>
          </cell>
          <cell r="W511" t="str">
            <v/>
          </cell>
          <cell r="X511" t="str">
            <v/>
          </cell>
          <cell r="Y511" t="str">
            <v/>
          </cell>
          <cell r="Z511">
            <v>2953.88</v>
          </cell>
        </row>
        <row r="512">
          <cell r="A512" t="str">
            <v>06-66</v>
          </cell>
          <cell r="B512" t="str">
            <v>Firma</v>
          </cell>
          <cell r="C512" t="str">
            <v>Wohnbau</v>
          </cell>
          <cell r="D512" t="str">
            <v>Ernsberger GmbH</v>
          </cell>
          <cell r="E512" t="str">
            <v>Im Gewerbepark 6</v>
          </cell>
          <cell r="F512">
            <v>92331</v>
          </cell>
          <cell r="G512" t="str">
            <v>Parsberg</v>
          </cell>
          <cell r="I512">
            <v>0</v>
          </cell>
          <cell r="J512" t="str">
            <v>R</v>
          </cell>
          <cell r="K512">
            <v>0</v>
          </cell>
          <cell r="L512" t="str">
            <v xml:space="preserve"> </v>
          </cell>
          <cell r="M512">
            <v>0.75</v>
          </cell>
          <cell r="N512">
            <v>956.68</v>
          </cell>
          <cell r="O512">
            <v>830</v>
          </cell>
          <cell r="P512">
            <v>550533</v>
          </cell>
          <cell r="Q512">
            <v>10</v>
          </cell>
          <cell r="R512">
            <v>43280</v>
          </cell>
          <cell r="S512">
            <v>0</v>
          </cell>
          <cell r="T512">
            <v>110.56</v>
          </cell>
          <cell r="V512">
            <v>0.11556633357026384</v>
          </cell>
          <cell r="W512" t="str">
            <v/>
          </cell>
          <cell r="X512" t="str">
            <v/>
          </cell>
          <cell r="Y512" t="str">
            <v/>
          </cell>
          <cell r="Z512">
            <v>956.68</v>
          </cell>
        </row>
        <row r="513">
          <cell r="A513" t="str">
            <v>06-67</v>
          </cell>
          <cell r="B513" t="str">
            <v>Firma</v>
          </cell>
          <cell r="C513" t="str">
            <v>Bauunternehmen</v>
          </cell>
          <cell r="D513" t="str">
            <v>Gruber</v>
          </cell>
          <cell r="E513" t="str">
            <v>Bahnhofstr. 9</v>
          </cell>
          <cell r="F513">
            <v>86681</v>
          </cell>
          <cell r="G513" t="str">
            <v>Fünfstetten</v>
          </cell>
          <cell r="H513" t="str">
            <v>09091</v>
          </cell>
          <cell r="I513" t="str">
            <v>449 Fax: 3959 Mobil: 0171/33 49 537</v>
          </cell>
          <cell r="J513" t="str">
            <v>R</v>
          </cell>
          <cell r="K513">
            <v>0</v>
          </cell>
          <cell r="L513" t="str">
            <v xml:space="preserve"> </v>
          </cell>
          <cell r="M513">
            <v>0.75</v>
          </cell>
          <cell r="N513">
            <v>1310.6500000000001</v>
          </cell>
          <cell r="O513">
            <v>850</v>
          </cell>
          <cell r="P513">
            <v>551097</v>
          </cell>
          <cell r="Q513">
            <v>10</v>
          </cell>
          <cell r="R513">
            <v>43280</v>
          </cell>
          <cell r="S513">
            <v>0</v>
          </cell>
          <cell r="T513">
            <v>173.54</v>
          </cell>
          <cell r="V513">
            <v>0.13240758402319458</v>
          </cell>
          <cell r="W513" t="str">
            <v/>
          </cell>
          <cell r="X513" t="str">
            <v/>
          </cell>
          <cell r="Y513" t="str">
            <v/>
          </cell>
          <cell r="Z513">
            <v>1310.6500000000001</v>
          </cell>
        </row>
        <row r="514">
          <cell r="A514" t="str">
            <v>06-68</v>
          </cell>
          <cell r="B514" t="str">
            <v>Firma</v>
          </cell>
          <cell r="C514" t="str">
            <v>Bau GmbH</v>
          </cell>
          <cell r="D514" t="str">
            <v>Regel</v>
          </cell>
          <cell r="E514" t="str">
            <v>Tröbach 2A</v>
          </cell>
          <cell r="F514">
            <v>96523</v>
          </cell>
          <cell r="G514" t="str">
            <v>Steibach</v>
          </cell>
          <cell r="H514" t="str">
            <v>036762</v>
          </cell>
          <cell r="I514" t="str">
            <v xml:space="preserve">396-0 Fax: -20 </v>
          </cell>
          <cell r="J514" t="str">
            <v>R</v>
          </cell>
          <cell r="K514">
            <v>0</v>
          </cell>
          <cell r="L514" t="str">
            <v xml:space="preserve"> </v>
          </cell>
          <cell r="M514">
            <v>0.8</v>
          </cell>
          <cell r="N514">
            <v>2960.64</v>
          </cell>
          <cell r="O514">
            <v>782</v>
          </cell>
          <cell r="P514">
            <v>550334</v>
          </cell>
          <cell r="Q514">
            <v>17</v>
          </cell>
          <cell r="R514">
            <v>43280</v>
          </cell>
          <cell r="S514">
            <v>0</v>
          </cell>
          <cell r="T514">
            <v>519.34</v>
          </cell>
          <cell r="V514">
            <v>0.17541477518374407</v>
          </cell>
          <cell r="W514" t="str">
            <v/>
          </cell>
          <cell r="X514" t="str">
            <v/>
          </cell>
          <cell r="Y514" t="str">
            <v/>
          </cell>
          <cell r="Z514">
            <v>2960.64</v>
          </cell>
        </row>
        <row r="515">
          <cell r="A515" t="str">
            <v>06-69</v>
          </cell>
          <cell r="B515" t="str">
            <v>Firma</v>
          </cell>
          <cell r="C515" t="str">
            <v>Wohn- und Gewerbebau</v>
          </cell>
          <cell r="D515" t="str">
            <v>Sammet GmbH</v>
          </cell>
          <cell r="E515" t="str">
            <v>Finkenschlag 23</v>
          </cell>
          <cell r="F515">
            <v>90579</v>
          </cell>
          <cell r="G515" t="str">
            <v>Langenzenn</v>
          </cell>
          <cell r="H515" t="str">
            <v>09101</v>
          </cell>
          <cell r="I515">
            <v>1007</v>
          </cell>
          <cell r="J515" t="str">
            <v>R</v>
          </cell>
          <cell r="K515">
            <v>0</v>
          </cell>
          <cell r="L515" t="str">
            <v xml:space="preserve"> </v>
          </cell>
          <cell r="M515">
            <v>0.75</v>
          </cell>
          <cell r="N515">
            <v>1522.01</v>
          </cell>
          <cell r="O515">
            <v>858</v>
          </cell>
          <cell r="P515">
            <v>549999</v>
          </cell>
          <cell r="Q515">
            <v>10</v>
          </cell>
          <cell r="R515">
            <v>43280</v>
          </cell>
          <cell r="S515">
            <v>0</v>
          </cell>
          <cell r="T515">
            <v>202.19</v>
          </cell>
          <cell r="V515">
            <v>0.13284406804160287</v>
          </cell>
          <cell r="W515" t="str">
            <v/>
          </cell>
          <cell r="X515" t="str">
            <v/>
          </cell>
          <cell r="Y515" t="str">
            <v/>
          </cell>
          <cell r="Z515">
            <v>1522.01</v>
          </cell>
        </row>
        <row r="516">
          <cell r="A516" t="str">
            <v>06-70</v>
          </cell>
          <cell r="B516" t="str">
            <v>Firma</v>
          </cell>
          <cell r="C516" t="str">
            <v>Baustoffe</v>
          </cell>
          <cell r="D516" t="str">
            <v>BayWa AG</v>
          </cell>
          <cell r="E516" t="str">
            <v>Postfach 81 01 06</v>
          </cell>
          <cell r="F516">
            <v>81901</v>
          </cell>
          <cell r="G516" t="str">
            <v>München</v>
          </cell>
          <cell r="H516" t="str">
            <v xml:space="preserve"> </v>
          </cell>
          <cell r="I516" t="str">
            <v xml:space="preserve"> </v>
          </cell>
          <cell r="J516" t="str">
            <v>R</v>
          </cell>
          <cell r="K516">
            <v>0</v>
          </cell>
          <cell r="L516" t="str">
            <v xml:space="preserve"> </v>
          </cell>
          <cell r="M516">
            <v>0.7</v>
          </cell>
          <cell r="N516">
            <v>1100.18</v>
          </cell>
          <cell r="O516">
            <v>730</v>
          </cell>
          <cell r="P516">
            <v>551322</v>
          </cell>
          <cell r="Q516">
            <v>5</v>
          </cell>
          <cell r="R516">
            <v>43280</v>
          </cell>
          <cell r="S516">
            <v>0</v>
          </cell>
          <cell r="T516">
            <v>66.87</v>
          </cell>
          <cell r="V516">
            <v>6.0780963115126617E-2</v>
          </cell>
          <cell r="W516" t="str">
            <v/>
          </cell>
          <cell r="X516" t="str">
            <v/>
          </cell>
          <cell r="Y516" t="str">
            <v/>
          </cell>
          <cell r="Z516">
            <v>1100.18</v>
          </cell>
        </row>
        <row r="517">
          <cell r="A517" t="str">
            <v>06-71</v>
          </cell>
          <cell r="B517" t="str">
            <v>Firma</v>
          </cell>
          <cell r="C517" t="str">
            <v>GmbH</v>
          </cell>
          <cell r="D517" t="str">
            <v>Huber &amp; Riedel</v>
          </cell>
          <cell r="E517" t="str">
            <v>Alemannenstr. 26</v>
          </cell>
          <cell r="F517">
            <v>91710</v>
          </cell>
          <cell r="G517" t="str">
            <v>Gunzenhausen</v>
          </cell>
          <cell r="H517" t="str">
            <v xml:space="preserve"> </v>
          </cell>
          <cell r="I517" t="str">
            <v xml:space="preserve"> </v>
          </cell>
          <cell r="J517" t="str">
            <v>R</v>
          </cell>
          <cell r="K517">
            <v>0</v>
          </cell>
          <cell r="L517" t="str">
            <v xml:space="preserve"> </v>
          </cell>
          <cell r="M517">
            <v>0.7</v>
          </cell>
          <cell r="N517">
            <v>1088.42</v>
          </cell>
          <cell r="O517">
            <v>940</v>
          </cell>
          <cell r="P517">
            <v>551269</v>
          </cell>
          <cell r="Q517">
            <v>5</v>
          </cell>
          <cell r="R517">
            <v>43280</v>
          </cell>
          <cell r="S517">
            <v>0</v>
          </cell>
          <cell r="T517">
            <v>65.900000000000006</v>
          </cell>
          <cell r="V517">
            <v>6.0546480219033097E-2</v>
          </cell>
          <cell r="W517" t="str">
            <v/>
          </cell>
          <cell r="X517" t="str">
            <v/>
          </cell>
          <cell r="Y517" t="str">
            <v/>
          </cell>
          <cell r="Z517">
            <v>1088.42</v>
          </cell>
        </row>
        <row r="518">
          <cell r="A518" t="str">
            <v>06-72</v>
          </cell>
          <cell r="B518" t="str">
            <v>Firma</v>
          </cell>
          <cell r="C518" t="str">
            <v>GmbH</v>
          </cell>
          <cell r="D518" t="str">
            <v>Huber &amp; Riedel</v>
          </cell>
          <cell r="E518" t="str">
            <v>Alemannenstr. 26</v>
          </cell>
          <cell r="F518">
            <v>91710</v>
          </cell>
          <cell r="G518" t="str">
            <v>Gunzenhausen</v>
          </cell>
          <cell r="H518" t="str">
            <v xml:space="preserve"> </v>
          </cell>
          <cell r="I518" t="str">
            <v xml:space="preserve"> </v>
          </cell>
          <cell r="J518" t="str">
            <v>R</v>
          </cell>
          <cell r="K518">
            <v>0</v>
          </cell>
          <cell r="L518" t="str">
            <v xml:space="preserve"> </v>
          </cell>
          <cell r="M518">
            <v>0.7</v>
          </cell>
          <cell r="N518">
            <v>2237.4899999999998</v>
          </cell>
          <cell r="O518">
            <v>941</v>
          </cell>
          <cell r="P518">
            <v>550973</v>
          </cell>
          <cell r="Q518">
            <v>5</v>
          </cell>
          <cell r="R518">
            <v>43280</v>
          </cell>
          <cell r="S518">
            <v>0</v>
          </cell>
          <cell r="T518">
            <v>135.66</v>
          </cell>
          <cell r="V518">
            <v>6.0630438571792504E-2</v>
          </cell>
          <cell r="W518" t="str">
            <v/>
          </cell>
          <cell r="X518" t="str">
            <v/>
          </cell>
          <cell r="Y518" t="str">
            <v/>
          </cell>
          <cell r="Z518">
            <v>2237.4899999999998</v>
          </cell>
        </row>
        <row r="519">
          <cell r="A519" t="str">
            <v>06-73</v>
          </cell>
          <cell r="B519" t="str">
            <v>Firma</v>
          </cell>
          <cell r="C519" t="str">
            <v>GmbH</v>
          </cell>
          <cell r="D519" t="str">
            <v>Baustoff - Union</v>
          </cell>
          <cell r="E519" t="str">
            <v>Wüstenbruck 16</v>
          </cell>
          <cell r="F519">
            <v>91522</v>
          </cell>
          <cell r="G519" t="str">
            <v>Aschbach</v>
          </cell>
          <cell r="H519" t="str">
            <v xml:space="preserve"> </v>
          </cell>
          <cell r="I519" t="str">
            <v xml:space="preserve"> </v>
          </cell>
          <cell r="J519" t="str">
            <v>R</v>
          </cell>
          <cell r="K519">
            <v>0</v>
          </cell>
          <cell r="L519" t="str">
            <v xml:space="preserve"> </v>
          </cell>
          <cell r="M519">
            <v>0.7</v>
          </cell>
          <cell r="N519">
            <v>353.58</v>
          </cell>
          <cell r="O519">
            <v>913</v>
          </cell>
          <cell r="P519">
            <v>550532</v>
          </cell>
          <cell r="Q519">
            <v>5</v>
          </cell>
          <cell r="R519">
            <v>43280</v>
          </cell>
          <cell r="S519">
            <v>0</v>
          </cell>
          <cell r="T519">
            <v>21.35</v>
          </cell>
          <cell r="V519">
            <v>6.0382374568697328E-2</v>
          </cell>
          <cell r="W519" t="str">
            <v/>
          </cell>
          <cell r="X519" t="str">
            <v/>
          </cell>
          <cell r="Y519" t="str">
            <v/>
          </cell>
          <cell r="Z519">
            <v>353.58</v>
          </cell>
        </row>
        <row r="520">
          <cell r="A520" t="str">
            <v>07-01</v>
          </cell>
          <cell r="B520" t="str">
            <v>Firma</v>
          </cell>
          <cell r="C520" t="str">
            <v>Felix</v>
          </cell>
          <cell r="D520" t="str">
            <v>Ultsch Bauunternehmen OHG</v>
          </cell>
          <cell r="E520" t="str">
            <v>Siegelsdorfer Str. 17-19</v>
          </cell>
          <cell r="F520">
            <v>90587</v>
          </cell>
          <cell r="G520" t="str">
            <v>Veitsbronn</v>
          </cell>
          <cell r="H520" t="str">
            <v>0911</v>
          </cell>
          <cell r="I520" t="str">
            <v>751110 Fax: 7540576 Mail: info@felixultsch-bau.de</v>
          </cell>
          <cell r="J520" t="str">
            <v>R</v>
          </cell>
          <cell r="K520">
            <v>0</v>
          </cell>
          <cell r="L520" t="str">
            <v xml:space="preserve"> </v>
          </cell>
          <cell r="M520">
            <v>0.75</v>
          </cell>
          <cell r="N520">
            <v>551.02</v>
          </cell>
          <cell r="O520">
            <v>860</v>
          </cell>
          <cell r="P520">
            <v>551995</v>
          </cell>
          <cell r="Q520">
            <v>10</v>
          </cell>
          <cell r="R520">
            <v>43301</v>
          </cell>
          <cell r="S520" t="str">
            <v>U²-Sommer, Herbstwiesenweg 5, 91056 Erlangen-Bruck</v>
          </cell>
          <cell r="T520">
            <v>73.13</v>
          </cell>
          <cell r="V520">
            <v>0.1327175057166709</v>
          </cell>
          <cell r="W520" t="str">
            <v/>
          </cell>
          <cell r="X520" t="str">
            <v/>
          </cell>
          <cell r="Y520" t="str">
            <v/>
          </cell>
          <cell r="Z520">
            <v>551.02</v>
          </cell>
        </row>
        <row r="521">
          <cell r="A521" t="str">
            <v>07-02</v>
          </cell>
          <cell r="B521" t="str">
            <v>Firma</v>
          </cell>
          <cell r="C521" t="str">
            <v>Bauunternehmen GmbH &amp; Co. KG</v>
          </cell>
          <cell r="D521" t="str">
            <v>Schwarz</v>
          </cell>
          <cell r="E521" t="str">
            <v>Markgrafenstr. 159a</v>
          </cell>
          <cell r="F521">
            <v>91349</v>
          </cell>
          <cell r="G521" t="str">
            <v>Egloffstein</v>
          </cell>
          <cell r="H521" t="str">
            <v>09197</v>
          </cell>
          <cell r="I521">
            <v>242</v>
          </cell>
          <cell r="J521" t="str">
            <v>R</v>
          </cell>
          <cell r="K521">
            <v>0</v>
          </cell>
          <cell r="L521" t="str">
            <v xml:space="preserve"> </v>
          </cell>
          <cell r="M521">
            <v>0.75</v>
          </cell>
          <cell r="N521">
            <v>477.37</v>
          </cell>
          <cell r="O521">
            <v>859</v>
          </cell>
          <cell r="P521">
            <v>552019</v>
          </cell>
          <cell r="Q521">
            <v>10</v>
          </cell>
          <cell r="R521">
            <v>43301</v>
          </cell>
          <cell r="S521" t="str">
            <v>U²-Kolb, Mayer-Franken-Str. 83, 91301 Forchheim -Keller-</v>
          </cell>
          <cell r="T521">
            <v>63.3</v>
          </cell>
          <cell r="V521">
            <v>0.13260154597063073</v>
          </cell>
          <cell r="W521" t="str">
            <v/>
          </cell>
          <cell r="X521" t="str">
            <v/>
          </cell>
          <cell r="Y521" t="str">
            <v/>
          </cell>
          <cell r="Z521">
            <v>477.37</v>
          </cell>
        </row>
        <row r="522">
          <cell r="A522" t="str">
            <v>07-03</v>
          </cell>
          <cell r="B522" t="str">
            <v>Firma</v>
          </cell>
          <cell r="C522" t="str">
            <v>Bau GmbH</v>
          </cell>
          <cell r="D522" t="str">
            <v>Kutter</v>
          </cell>
          <cell r="E522" t="str">
            <v>Weißbachmühle 1A</v>
          </cell>
          <cell r="F522">
            <v>91732</v>
          </cell>
          <cell r="G522" t="str">
            <v>Merkendorf</v>
          </cell>
          <cell r="H522" t="str">
            <v>09826</v>
          </cell>
          <cell r="I522" t="str">
            <v>1595 Fax: 200 Mail:info@kutter-bau-gmbh.de</v>
          </cell>
          <cell r="J522" t="str">
            <v>R</v>
          </cell>
          <cell r="K522">
            <v>0</v>
          </cell>
          <cell r="L522" t="str">
            <v xml:space="preserve"> </v>
          </cell>
          <cell r="M522">
            <v>0.75</v>
          </cell>
          <cell r="N522">
            <v>2256.83</v>
          </cell>
          <cell r="O522">
            <v>958</v>
          </cell>
          <cell r="P522">
            <v>552070</v>
          </cell>
          <cell r="Q522">
            <v>10</v>
          </cell>
          <cell r="R522">
            <v>43307</v>
          </cell>
          <cell r="S522" t="str">
            <v>Hiller, Vorderbreitenthann -EG-</v>
          </cell>
          <cell r="T522">
            <v>299.94</v>
          </cell>
          <cell r="V522">
            <v>0.13290323152386313</v>
          </cell>
          <cell r="W522" t="str">
            <v/>
          </cell>
          <cell r="X522" t="str">
            <v/>
          </cell>
          <cell r="Y522" t="str">
            <v/>
          </cell>
          <cell r="Z522">
            <v>2256.83</v>
          </cell>
        </row>
        <row r="523">
          <cell r="A523" t="str">
            <v>07-04</v>
          </cell>
          <cell r="B523" t="str">
            <v>Firma</v>
          </cell>
          <cell r="C523" t="str">
            <v>Bau GmbH</v>
          </cell>
          <cell r="D523" t="str">
            <v>Kutter</v>
          </cell>
          <cell r="E523" t="str">
            <v>Weißbachmühle 1A</v>
          </cell>
          <cell r="F523">
            <v>91732</v>
          </cell>
          <cell r="G523" t="str">
            <v>Merkendorf</v>
          </cell>
          <cell r="H523" t="str">
            <v>09826</v>
          </cell>
          <cell r="I523" t="str">
            <v>1595 Fax: 200 Mail:info@kutter-bau-gmbh.de</v>
          </cell>
          <cell r="J523" t="str">
            <v>R</v>
          </cell>
          <cell r="K523">
            <v>0</v>
          </cell>
          <cell r="L523" t="str">
            <v xml:space="preserve"> </v>
          </cell>
          <cell r="M523">
            <v>0.75</v>
          </cell>
          <cell r="N523">
            <v>2433.7800000000002</v>
          </cell>
          <cell r="O523">
            <v>0</v>
          </cell>
          <cell r="P523">
            <v>552175</v>
          </cell>
          <cell r="Q523">
            <v>10</v>
          </cell>
          <cell r="R523">
            <v>43335</v>
          </cell>
          <cell r="S523" t="str">
            <v>Hiller, Vorderbreitenthann -1.OG-</v>
          </cell>
          <cell r="T523">
            <v>243.37800000000004</v>
          </cell>
          <cell r="V523">
            <v>0.1</v>
          </cell>
          <cell r="W523" t="str">
            <v/>
          </cell>
          <cell r="X523" t="str">
            <v/>
          </cell>
          <cell r="Y523" t="str">
            <v/>
          </cell>
          <cell r="Z523">
            <v>2433.7800000000002</v>
          </cell>
        </row>
        <row r="524">
          <cell r="A524" t="str">
            <v>07-05</v>
          </cell>
          <cell r="B524" t="str">
            <v>Firma</v>
          </cell>
          <cell r="C524" t="str">
            <v>Bau GmbH</v>
          </cell>
          <cell r="D524" t="str">
            <v>Kutter</v>
          </cell>
          <cell r="E524" t="str">
            <v>Weißbachmühle 1A</v>
          </cell>
          <cell r="F524">
            <v>91732</v>
          </cell>
          <cell r="G524" t="str">
            <v>Merkendorf</v>
          </cell>
          <cell r="H524" t="str">
            <v>09826</v>
          </cell>
          <cell r="I524" t="str">
            <v>1595 Fax: 200 Mail:info@kutter-bau-gmbh.de</v>
          </cell>
          <cell r="J524" t="str">
            <v>R</v>
          </cell>
          <cell r="K524">
            <v>0</v>
          </cell>
          <cell r="L524" t="str">
            <v xml:space="preserve"> </v>
          </cell>
          <cell r="M524">
            <v>0.75</v>
          </cell>
          <cell r="N524">
            <v>2433.7800000000002</v>
          </cell>
          <cell r="O524">
            <v>1059</v>
          </cell>
          <cell r="P524">
            <v>552167</v>
          </cell>
          <cell r="Q524">
            <v>10</v>
          </cell>
          <cell r="R524">
            <v>43335</v>
          </cell>
          <cell r="S524" t="str">
            <v>Hiller, Vorderbreitenthann -2.OG-</v>
          </cell>
          <cell r="T524">
            <v>358.37</v>
          </cell>
          <cell r="V524">
            <v>0.14724831332330776</v>
          </cell>
          <cell r="W524" t="str">
            <v/>
          </cell>
          <cell r="X524" t="str">
            <v/>
          </cell>
          <cell r="Y524" t="str">
            <v/>
          </cell>
          <cell r="Z524">
            <v>2433.7800000000002</v>
          </cell>
        </row>
        <row r="525">
          <cell r="A525" t="str">
            <v>07-06</v>
          </cell>
          <cell r="B525" t="str">
            <v>Herrn</v>
          </cell>
          <cell r="C525" t="str">
            <v>Stefan</v>
          </cell>
          <cell r="D525" t="str">
            <v>Holzer</v>
          </cell>
          <cell r="E525" t="str">
            <v>Birkenweg 2</v>
          </cell>
          <cell r="F525">
            <v>92681</v>
          </cell>
          <cell r="G525" t="str">
            <v>Erbendorf</v>
          </cell>
          <cell r="H525" t="str">
            <v xml:space="preserve"> </v>
          </cell>
          <cell r="I525" t="str">
            <v xml:space="preserve"> </v>
          </cell>
          <cell r="J525" t="str">
            <v>F</v>
          </cell>
          <cell r="K525">
            <v>0</v>
          </cell>
          <cell r="L525" t="str">
            <v xml:space="preserve"> </v>
          </cell>
          <cell r="M525">
            <v>0.43</v>
          </cell>
          <cell r="N525">
            <v>1107</v>
          </cell>
          <cell r="O525">
            <v>707</v>
          </cell>
          <cell r="P525">
            <v>551509</v>
          </cell>
          <cell r="Q525">
            <v>3</v>
          </cell>
          <cell r="R525">
            <v>43276</v>
          </cell>
          <cell r="S525">
            <v>0</v>
          </cell>
          <cell r="T525">
            <v>33.21</v>
          </cell>
          <cell r="V525">
            <v>3.0000000000000002E-2</v>
          </cell>
          <cell r="W525" t="str">
            <v/>
          </cell>
          <cell r="X525" t="str">
            <v/>
          </cell>
          <cell r="Y525" t="str">
            <v/>
          </cell>
          <cell r="Z525">
            <v>1107</v>
          </cell>
        </row>
        <row r="526">
          <cell r="A526" t="str">
            <v>07-07</v>
          </cell>
          <cell r="B526" t="str">
            <v>Firma</v>
          </cell>
          <cell r="C526" t="str">
            <v xml:space="preserve"> </v>
          </cell>
          <cell r="D526" t="str">
            <v xml:space="preserve">A &amp; S Bau GmbH </v>
          </cell>
          <cell r="E526" t="str">
            <v>Hauptstr. 2a</v>
          </cell>
          <cell r="F526">
            <v>91632</v>
          </cell>
          <cell r="G526" t="str">
            <v>Wieseth</v>
          </cell>
          <cell r="H526" t="str">
            <v>09822</v>
          </cell>
          <cell r="I526">
            <v>609970</v>
          </cell>
          <cell r="J526" t="str">
            <v>R</v>
          </cell>
          <cell r="K526">
            <v>0</v>
          </cell>
          <cell r="L526" t="str">
            <v xml:space="preserve"> </v>
          </cell>
          <cell r="M526">
            <v>0.75</v>
          </cell>
          <cell r="N526">
            <v>778.41</v>
          </cell>
          <cell r="O526">
            <v>819</v>
          </cell>
          <cell r="P526">
            <v>552152</v>
          </cell>
          <cell r="Q526">
            <v>10</v>
          </cell>
          <cell r="R526">
            <v>43292</v>
          </cell>
          <cell r="S526" t="str">
            <v>Winter, Untermossbach 26, 91632 Wieseth</v>
          </cell>
          <cell r="T526">
            <v>92.4</v>
          </cell>
          <cell r="V526">
            <v>0.11870351100319884</v>
          </cell>
          <cell r="W526" t="str">
            <v/>
          </cell>
          <cell r="X526" t="str">
            <v/>
          </cell>
          <cell r="Y526" t="str">
            <v/>
          </cell>
          <cell r="Z526">
            <v>778.41</v>
          </cell>
        </row>
        <row r="527">
          <cell r="A527" t="str">
            <v>07-08</v>
          </cell>
          <cell r="B527" t="str">
            <v>Firma</v>
          </cell>
          <cell r="C527" t="str">
            <v xml:space="preserve"> </v>
          </cell>
          <cell r="D527" t="str">
            <v xml:space="preserve">A &amp; S Bau GmbH </v>
          </cell>
          <cell r="E527" t="str">
            <v>Hauptstr. 2a</v>
          </cell>
          <cell r="F527">
            <v>91632</v>
          </cell>
          <cell r="G527" t="str">
            <v>Wieseth</v>
          </cell>
          <cell r="H527" t="str">
            <v>09822</v>
          </cell>
          <cell r="I527">
            <v>609970</v>
          </cell>
          <cell r="J527" t="str">
            <v>R</v>
          </cell>
          <cell r="K527">
            <v>0</v>
          </cell>
          <cell r="L527" t="str">
            <v xml:space="preserve"> </v>
          </cell>
          <cell r="M527">
            <v>0.75</v>
          </cell>
          <cell r="N527">
            <v>776.68</v>
          </cell>
          <cell r="O527">
            <v>818</v>
          </cell>
          <cell r="P527">
            <v>552289</v>
          </cell>
          <cell r="Q527">
            <v>10</v>
          </cell>
          <cell r="R527">
            <v>43301</v>
          </cell>
          <cell r="S527" t="str">
            <v>Reichle, Schillerring 10, Merkendorf</v>
          </cell>
          <cell r="T527">
            <v>103.36</v>
          </cell>
          <cell r="V527">
            <v>0.13307926044188084</v>
          </cell>
          <cell r="W527" t="str">
            <v/>
          </cell>
          <cell r="X527" t="str">
            <v/>
          </cell>
          <cell r="Y527" t="str">
            <v/>
          </cell>
          <cell r="Z527">
            <v>776.68</v>
          </cell>
        </row>
        <row r="528">
          <cell r="A528" t="str">
            <v>07-09</v>
          </cell>
          <cell r="B528" t="str">
            <v>Firma</v>
          </cell>
          <cell r="C528" t="str">
            <v>Bau GmbH</v>
          </cell>
          <cell r="D528" t="str">
            <v>Metzger K-H</v>
          </cell>
          <cell r="E528" t="str">
            <v>Kreuzbergstr. 10</v>
          </cell>
          <cell r="F528">
            <v>91171</v>
          </cell>
          <cell r="G528" t="str">
            <v>Greding-Kleinnottersdorf</v>
          </cell>
          <cell r="H528" t="str">
            <v>08469</v>
          </cell>
          <cell r="I528" t="str">
            <v>9019762 Fax: 905191 Mobil: 0175/9366798 Mail: david.meffert@metzgerbau.com</v>
          </cell>
          <cell r="J528" t="str">
            <v>R</v>
          </cell>
          <cell r="K528">
            <v>0</v>
          </cell>
          <cell r="L528" t="str">
            <v xml:space="preserve"> </v>
          </cell>
          <cell r="M528">
            <v>0.75</v>
          </cell>
          <cell r="N528">
            <v>1874.58</v>
          </cell>
          <cell r="O528">
            <v>960</v>
          </cell>
          <cell r="P528">
            <v>552427</v>
          </cell>
          <cell r="Q528">
            <v>10</v>
          </cell>
          <cell r="R528">
            <v>43301</v>
          </cell>
          <cell r="S528" t="str">
            <v>KMH-Blied, Nähe Schlangenäcker, 91083 Baiersdorf</v>
          </cell>
          <cell r="T528">
            <v>229.73</v>
          </cell>
          <cell r="V528">
            <v>0.12255011789307471</v>
          </cell>
          <cell r="W528" t="str">
            <v/>
          </cell>
          <cell r="X528" t="str">
            <v/>
          </cell>
          <cell r="Y528" t="str">
            <v/>
          </cell>
          <cell r="Z528">
            <v>1874.58</v>
          </cell>
        </row>
        <row r="529">
          <cell r="A529" t="str">
            <v>07-10</v>
          </cell>
          <cell r="B529" t="str">
            <v>Firma</v>
          </cell>
          <cell r="C529" t="str">
            <v>GmbH</v>
          </cell>
          <cell r="D529" t="str">
            <v>Huber &amp; Riedel</v>
          </cell>
          <cell r="E529" t="str">
            <v>Alemannenstr. 26</v>
          </cell>
          <cell r="F529">
            <v>91710</v>
          </cell>
          <cell r="G529" t="str">
            <v>Gunzenhausen</v>
          </cell>
          <cell r="H529" t="str">
            <v xml:space="preserve"> </v>
          </cell>
          <cell r="I529" t="str">
            <v xml:space="preserve"> </v>
          </cell>
          <cell r="J529" t="str">
            <v>R</v>
          </cell>
          <cell r="K529">
            <v>0</v>
          </cell>
          <cell r="L529" t="str">
            <v xml:space="preserve"> </v>
          </cell>
          <cell r="M529">
            <v>0.7</v>
          </cell>
          <cell r="N529">
            <v>742.9</v>
          </cell>
          <cell r="O529">
            <v>944</v>
          </cell>
          <cell r="P529">
            <v>552018</v>
          </cell>
          <cell r="Q529">
            <v>5</v>
          </cell>
          <cell r="R529">
            <v>43292</v>
          </cell>
          <cell r="S529">
            <v>0</v>
          </cell>
          <cell r="T529">
            <v>45.16</v>
          </cell>
          <cell r="V529">
            <v>6.0788800646116567E-2</v>
          </cell>
          <cell r="W529" t="str">
            <v/>
          </cell>
          <cell r="X529" t="str">
            <v/>
          </cell>
          <cell r="Y529" t="str">
            <v/>
          </cell>
          <cell r="Z529">
            <v>742.9</v>
          </cell>
        </row>
        <row r="530">
          <cell r="A530" t="str">
            <v>07-11</v>
          </cell>
          <cell r="B530" t="str">
            <v>Firma</v>
          </cell>
          <cell r="C530" t="str">
            <v>GmbH</v>
          </cell>
          <cell r="D530" t="str">
            <v>Huber &amp; Riedel</v>
          </cell>
          <cell r="E530" t="str">
            <v>Alemannenstr. 26</v>
          </cell>
          <cell r="F530">
            <v>91710</v>
          </cell>
          <cell r="G530" t="str">
            <v>Gunzenhausen</v>
          </cell>
          <cell r="H530" t="str">
            <v xml:space="preserve"> </v>
          </cell>
          <cell r="I530" t="str">
            <v xml:space="preserve"> </v>
          </cell>
          <cell r="J530" t="str">
            <v>R</v>
          </cell>
          <cell r="K530">
            <v>0</v>
          </cell>
          <cell r="L530" t="str">
            <v xml:space="preserve"> </v>
          </cell>
          <cell r="M530">
            <v>0.7</v>
          </cell>
          <cell r="N530">
            <v>632.55999999999995</v>
          </cell>
          <cell r="O530">
            <v>943</v>
          </cell>
          <cell r="P530">
            <v>552122</v>
          </cell>
          <cell r="Q530">
            <v>5</v>
          </cell>
          <cell r="R530">
            <v>43292</v>
          </cell>
          <cell r="S530">
            <v>0</v>
          </cell>
          <cell r="T530">
            <v>38.85</v>
          </cell>
          <cell r="V530">
            <v>6.1417098773238907E-2</v>
          </cell>
          <cell r="W530" t="str">
            <v/>
          </cell>
          <cell r="X530" t="str">
            <v/>
          </cell>
          <cell r="Y530" t="str">
            <v/>
          </cell>
          <cell r="Z530">
            <v>632.55999999999995</v>
          </cell>
        </row>
        <row r="531">
          <cell r="A531" t="str">
            <v>07-12</v>
          </cell>
          <cell r="B531" t="str">
            <v>Firma</v>
          </cell>
          <cell r="C531" t="str">
            <v>GmbH</v>
          </cell>
          <cell r="D531" t="str">
            <v>Huber &amp; Riedel</v>
          </cell>
          <cell r="E531" t="str">
            <v>Alemannenstr. 26</v>
          </cell>
          <cell r="F531">
            <v>91710</v>
          </cell>
          <cell r="G531" t="str">
            <v>Gunzenhausen</v>
          </cell>
          <cell r="H531" t="str">
            <v xml:space="preserve"> </v>
          </cell>
          <cell r="I531" t="str">
            <v xml:space="preserve"> </v>
          </cell>
          <cell r="J531" t="str">
            <v>R</v>
          </cell>
          <cell r="K531">
            <v>0</v>
          </cell>
          <cell r="L531" t="str">
            <v xml:space="preserve"> </v>
          </cell>
          <cell r="M531">
            <v>0.7</v>
          </cell>
          <cell r="N531">
            <v>1452.85</v>
          </cell>
          <cell r="O531">
            <v>945</v>
          </cell>
          <cell r="P531">
            <v>551814</v>
          </cell>
          <cell r="Q531">
            <v>5</v>
          </cell>
          <cell r="R531">
            <v>43292</v>
          </cell>
          <cell r="S531">
            <v>0</v>
          </cell>
          <cell r="T531">
            <v>88.8</v>
          </cell>
          <cell r="V531">
            <v>6.112124445056269E-2</v>
          </cell>
          <cell r="W531" t="str">
            <v/>
          </cell>
          <cell r="X531" t="str">
            <v/>
          </cell>
          <cell r="Y531" t="str">
            <v/>
          </cell>
          <cell r="Z531">
            <v>1452.85</v>
          </cell>
        </row>
        <row r="532">
          <cell r="A532" t="str">
            <v>07-13</v>
          </cell>
          <cell r="B532" t="str">
            <v>Firma</v>
          </cell>
          <cell r="C532" t="str">
            <v>GmbH</v>
          </cell>
          <cell r="D532" t="str">
            <v>Huber &amp; Riedel</v>
          </cell>
          <cell r="E532" t="str">
            <v>Alemannenstr. 26</v>
          </cell>
          <cell r="F532">
            <v>91710</v>
          </cell>
          <cell r="G532" t="str">
            <v>Gunzenhausen</v>
          </cell>
          <cell r="H532" t="str">
            <v xml:space="preserve"> </v>
          </cell>
          <cell r="I532" t="str">
            <v xml:space="preserve"> </v>
          </cell>
          <cell r="J532" t="str">
            <v>R</v>
          </cell>
          <cell r="K532">
            <v>0</v>
          </cell>
          <cell r="L532" t="str">
            <v xml:space="preserve"> </v>
          </cell>
          <cell r="M532">
            <v>0.7</v>
          </cell>
          <cell r="N532">
            <v>1408.31</v>
          </cell>
          <cell r="O532">
            <v>939</v>
          </cell>
          <cell r="P532">
            <v>551481</v>
          </cell>
          <cell r="Q532">
            <v>5</v>
          </cell>
          <cell r="R532">
            <v>43292</v>
          </cell>
          <cell r="S532">
            <v>0</v>
          </cell>
          <cell r="T532">
            <v>85.01</v>
          </cell>
          <cell r="V532">
            <v>6.0363130276714652E-2</v>
          </cell>
          <cell r="W532" t="str">
            <v/>
          </cell>
          <cell r="X532" t="str">
            <v/>
          </cell>
          <cell r="Y532" t="str">
            <v/>
          </cell>
          <cell r="Z532">
            <v>1408.31</v>
          </cell>
        </row>
        <row r="533">
          <cell r="A533" t="str">
            <v>07-14</v>
          </cell>
          <cell r="B533" t="str">
            <v>Firma</v>
          </cell>
          <cell r="C533" t="str">
            <v xml:space="preserve"> </v>
          </cell>
          <cell r="D533" t="str">
            <v>Daigfuß</v>
          </cell>
          <cell r="E533" t="str">
            <v>Zeppelinstr. 5</v>
          </cell>
          <cell r="F533">
            <v>91074</v>
          </cell>
          <cell r="G533" t="str">
            <v>Herzogenaurach</v>
          </cell>
          <cell r="H533" t="str">
            <v>09132</v>
          </cell>
          <cell r="I533" t="str">
            <v>7877-0 Fax: -11</v>
          </cell>
          <cell r="J533" t="str">
            <v>R</v>
          </cell>
          <cell r="K533">
            <v>0</v>
          </cell>
          <cell r="L533" t="str">
            <v xml:space="preserve"> </v>
          </cell>
          <cell r="M533">
            <v>0.7</v>
          </cell>
          <cell r="N533">
            <v>904.83</v>
          </cell>
          <cell r="O533">
            <v>827</v>
          </cell>
          <cell r="P533">
            <v>552097</v>
          </cell>
          <cell r="Q533">
            <v>5</v>
          </cell>
          <cell r="R533">
            <v>43292</v>
          </cell>
          <cell r="S533">
            <v>0</v>
          </cell>
          <cell r="T533">
            <v>54.99</v>
          </cell>
          <cell r="V533">
            <v>6.077384702098737E-2</v>
          </cell>
          <cell r="W533" t="str">
            <v/>
          </cell>
          <cell r="X533" t="str">
            <v/>
          </cell>
          <cell r="Y533" t="str">
            <v/>
          </cell>
          <cell r="Z533">
            <v>904.83</v>
          </cell>
        </row>
        <row r="534">
          <cell r="A534" t="str">
            <v>07-15</v>
          </cell>
          <cell r="B534" t="str">
            <v>Firma</v>
          </cell>
          <cell r="C534" t="str">
            <v>Baustoffe</v>
          </cell>
          <cell r="D534" t="str">
            <v>BayWa AG</v>
          </cell>
          <cell r="E534" t="str">
            <v>Postfach 81 01 06</v>
          </cell>
          <cell r="F534">
            <v>81901</v>
          </cell>
          <cell r="G534" t="str">
            <v>München</v>
          </cell>
          <cell r="H534" t="str">
            <v xml:space="preserve"> </v>
          </cell>
          <cell r="I534" t="str">
            <v xml:space="preserve"> </v>
          </cell>
          <cell r="J534" t="str">
            <v>R</v>
          </cell>
          <cell r="K534">
            <v>0</v>
          </cell>
          <cell r="L534" t="str">
            <v xml:space="preserve"> </v>
          </cell>
          <cell r="M534">
            <v>0.7</v>
          </cell>
          <cell r="N534">
            <v>59.81</v>
          </cell>
          <cell r="O534">
            <v>824</v>
          </cell>
          <cell r="P534">
            <v>552155</v>
          </cell>
          <cell r="Q534">
            <v>5</v>
          </cell>
          <cell r="R534">
            <v>43292</v>
          </cell>
          <cell r="S534">
            <v>0</v>
          </cell>
          <cell r="T534">
            <v>4.21</v>
          </cell>
          <cell r="V534">
            <v>7.0389566962046471E-2</v>
          </cell>
          <cell r="W534" t="str">
            <v/>
          </cell>
          <cell r="X534" t="str">
            <v/>
          </cell>
          <cell r="Y534" t="str">
            <v/>
          </cell>
          <cell r="Z534">
            <v>59.81</v>
          </cell>
        </row>
        <row r="535">
          <cell r="A535" t="str">
            <v>07-16</v>
          </cell>
          <cell r="B535" t="str">
            <v>Firma</v>
          </cell>
          <cell r="C535" t="str">
            <v>Baustoffe</v>
          </cell>
          <cell r="D535" t="str">
            <v>Seeger</v>
          </cell>
          <cell r="E535" t="str">
            <v>Waldstr. 11</v>
          </cell>
          <cell r="F535">
            <v>96132</v>
          </cell>
          <cell r="G535" t="str">
            <v>Aschbach</v>
          </cell>
          <cell r="H535" t="str">
            <v>09555</v>
          </cell>
          <cell r="I535">
            <v>92200</v>
          </cell>
          <cell r="J535" t="str">
            <v>R</v>
          </cell>
          <cell r="K535">
            <v>0</v>
          </cell>
          <cell r="L535" t="str">
            <v xml:space="preserve"> </v>
          </cell>
          <cell r="M535">
            <v>0.75</v>
          </cell>
          <cell r="N535">
            <v>1028.69</v>
          </cell>
          <cell r="O535">
            <v>963</v>
          </cell>
          <cell r="P535">
            <v>551175</v>
          </cell>
          <cell r="Q535">
            <v>10</v>
          </cell>
          <cell r="R535">
            <v>43292</v>
          </cell>
          <cell r="S535">
            <v>0</v>
          </cell>
          <cell r="T535">
            <v>147.71</v>
          </cell>
          <cell r="V535">
            <v>0.14359039166318327</v>
          </cell>
          <cell r="W535" t="str">
            <v/>
          </cell>
          <cell r="X535" t="str">
            <v/>
          </cell>
          <cell r="Y535" t="str">
            <v/>
          </cell>
          <cell r="Z535">
            <v>1028.69</v>
          </cell>
        </row>
        <row r="536">
          <cell r="A536" t="str">
            <v>07-17</v>
          </cell>
          <cell r="B536" t="str">
            <v>Firma</v>
          </cell>
          <cell r="C536" t="str">
            <v>Hans</v>
          </cell>
          <cell r="D536" t="str">
            <v>Mayer</v>
          </cell>
          <cell r="E536" t="str">
            <v>Hauptstr. 45</v>
          </cell>
          <cell r="F536">
            <v>85123</v>
          </cell>
          <cell r="G536" t="str">
            <v>Karlskron</v>
          </cell>
          <cell r="H536" t="str">
            <v xml:space="preserve"> </v>
          </cell>
          <cell r="I536" t="str">
            <v xml:space="preserve"> </v>
          </cell>
          <cell r="J536" t="str">
            <v>R</v>
          </cell>
          <cell r="K536">
            <v>0</v>
          </cell>
          <cell r="L536" t="str">
            <v xml:space="preserve"> </v>
          </cell>
          <cell r="M536">
            <v>0.75</v>
          </cell>
          <cell r="N536">
            <v>261.89999999999998</v>
          </cell>
          <cell r="O536">
            <v>856</v>
          </cell>
          <cell r="P536">
            <v>551789</v>
          </cell>
          <cell r="Q536">
            <v>10</v>
          </cell>
          <cell r="R536">
            <v>43292</v>
          </cell>
          <cell r="S536">
            <v>0</v>
          </cell>
          <cell r="T536">
            <v>34.770000000000003</v>
          </cell>
          <cell r="V536">
            <v>0.13276059564719361</v>
          </cell>
          <cell r="W536" t="str">
            <v/>
          </cell>
          <cell r="X536" t="str">
            <v/>
          </cell>
          <cell r="Y536" t="str">
            <v/>
          </cell>
          <cell r="Z536">
            <v>261.89999999999998</v>
          </cell>
        </row>
        <row r="537">
          <cell r="A537" t="str">
            <v>07-18</v>
          </cell>
          <cell r="B537" t="str">
            <v>Firma</v>
          </cell>
          <cell r="C537" t="str">
            <v>Elementebau GmbH</v>
          </cell>
          <cell r="D537" t="str">
            <v>Beisser</v>
          </cell>
          <cell r="E537" t="str">
            <v>Breitenau 74</v>
          </cell>
          <cell r="F537">
            <v>91555</v>
          </cell>
          <cell r="G537" t="str">
            <v>Feuchtwangen</v>
          </cell>
          <cell r="H537" t="str">
            <v>09852</v>
          </cell>
          <cell r="I537">
            <v>9655</v>
          </cell>
          <cell r="J537" t="str">
            <v>R</v>
          </cell>
          <cell r="K537">
            <v>0</v>
          </cell>
          <cell r="L537" t="str">
            <v xml:space="preserve"> </v>
          </cell>
          <cell r="M537">
            <v>0.9</v>
          </cell>
          <cell r="N537">
            <v>400</v>
          </cell>
          <cell r="O537">
            <v>729</v>
          </cell>
          <cell r="P537">
            <v>551791</v>
          </cell>
          <cell r="Q537">
            <v>25</v>
          </cell>
          <cell r="R537">
            <v>43292</v>
          </cell>
          <cell r="S537">
            <v>0</v>
          </cell>
          <cell r="T537">
            <v>116.5</v>
          </cell>
          <cell r="V537">
            <v>0.29125000000000001</v>
          </cell>
          <cell r="W537" t="str">
            <v/>
          </cell>
          <cell r="X537" t="str">
            <v/>
          </cell>
          <cell r="Y537" t="str">
            <v/>
          </cell>
          <cell r="Z537">
            <v>400</v>
          </cell>
        </row>
        <row r="538">
          <cell r="A538" t="str">
            <v>07-19</v>
          </cell>
          <cell r="B538" t="str">
            <v>Firma</v>
          </cell>
          <cell r="C538" t="str">
            <v>Bauunternehmen GmbH &amp; Co. KG</v>
          </cell>
          <cell r="D538" t="str">
            <v>Schwarz</v>
          </cell>
          <cell r="E538" t="str">
            <v>Markgrafenstr. 159a</v>
          </cell>
          <cell r="F538">
            <v>91349</v>
          </cell>
          <cell r="G538" t="str">
            <v>Egloffstein</v>
          </cell>
          <cell r="H538" t="str">
            <v>09197</v>
          </cell>
          <cell r="I538">
            <v>242</v>
          </cell>
          <cell r="J538" t="str">
            <v>R</v>
          </cell>
          <cell r="K538">
            <v>0</v>
          </cell>
          <cell r="L538" t="str">
            <v xml:space="preserve"> </v>
          </cell>
          <cell r="M538">
            <v>0.75</v>
          </cell>
          <cell r="N538">
            <v>1493.3</v>
          </cell>
          <cell r="O538">
            <v>966</v>
          </cell>
          <cell r="P538">
            <v>552931</v>
          </cell>
          <cell r="Q538">
            <v>10</v>
          </cell>
          <cell r="R538">
            <v>43312</v>
          </cell>
          <cell r="S538" t="str">
            <v>U²-Kolb, Mayer-Franken-Str. 83, 91301 Forchheim -EG + OG-</v>
          </cell>
          <cell r="T538">
            <v>198.31</v>
          </cell>
          <cell r="V538">
            <v>0.13279983928212685</v>
          </cell>
          <cell r="W538" t="str">
            <v/>
          </cell>
          <cell r="X538" t="str">
            <v/>
          </cell>
          <cell r="Y538" t="str">
            <v/>
          </cell>
          <cell r="Z538">
            <v>1493.3</v>
          </cell>
        </row>
        <row r="539">
          <cell r="A539" t="str">
            <v>07-20</v>
          </cell>
          <cell r="B539" t="str">
            <v>Firma</v>
          </cell>
          <cell r="C539" t="str">
            <v xml:space="preserve"> </v>
          </cell>
          <cell r="D539" t="str">
            <v>Beil GmbH &amp; Co. KG</v>
          </cell>
          <cell r="E539" t="str">
            <v>Chemnitzer Str. 21</v>
          </cell>
          <cell r="F539">
            <v>91564</v>
          </cell>
          <cell r="G539" t="str">
            <v>Neuendettelsau</v>
          </cell>
          <cell r="H539" t="str">
            <v>09874</v>
          </cell>
          <cell r="I539" t="str">
            <v>6806-0 Fax: -66</v>
          </cell>
          <cell r="J539" t="str">
            <v>R</v>
          </cell>
          <cell r="K539">
            <v>0</v>
          </cell>
          <cell r="L539" t="str">
            <v xml:space="preserve"> </v>
          </cell>
          <cell r="M539">
            <v>0.75</v>
          </cell>
          <cell r="N539">
            <v>119.55</v>
          </cell>
          <cell r="O539">
            <v>820</v>
          </cell>
          <cell r="P539">
            <v>552994</v>
          </cell>
          <cell r="Q539">
            <v>10</v>
          </cell>
          <cell r="R539">
            <v>43301</v>
          </cell>
          <cell r="S539" t="str">
            <v>St. Gundekar, Michael-Hierl-Str. 4, 91126 Schwabach</v>
          </cell>
          <cell r="T539">
            <v>14.68</v>
          </cell>
          <cell r="V539">
            <v>0.12279381012128816</v>
          </cell>
          <cell r="W539" t="str">
            <v/>
          </cell>
          <cell r="X539" t="str">
            <v/>
          </cell>
          <cell r="Y539" t="str">
            <v/>
          </cell>
          <cell r="Z539">
            <v>119.55</v>
          </cell>
        </row>
        <row r="540">
          <cell r="A540" t="str">
            <v>07-21</v>
          </cell>
          <cell r="B540" t="str">
            <v>Firma</v>
          </cell>
          <cell r="C540" t="str">
            <v xml:space="preserve"> </v>
          </cell>
          <cell r="D540" t="str">
            <v xml:space="preserve">A &amp; S Bau GmbH </v>
          </cell>
          <cell r="E540" t="str">
            <v>Hauptstr. 2a</v>
          </cell>
          <cell r="F540">
            <v>91632</v>
          </cell>
          <cell r="G540" t="str">
            <v>Wieseth</v>
          </cell>
          <cell r="H540" t="str">
            <v>09822</v>
          </cell>
          <cell r="I540">
            <v>609970</v>
          </cell>
          <cell r="J540" t="str">
            <v>R</v>
          </cell>
          <cell r="K540">
            <v>0</v>
          </cell>
          <cell r="L540" t="str">
            <v xml:space="preserve"> </v>
          </cell>
          <cell r="M540">
            <v>0.75</v>
          </cell>
          <cell r="N540">
            <v>698.89</v>
          </cell>
          <cell r="O540">
            <v>908</v>
          </cell>
          <cell r="P540">
            <v>552998</v>
          </cell>
          <cell r="Q540">
            <v>10</v>
          </cell>
          <cell r="R540">
            <v>43307</v>
          </cell>
          <cell r="S540" t="str">
            <v>Reichle, Schillerring 10, Merkendorf -Rest-</v>
          </cell>
          <cell r="T540">
            <v>92.99</v>
          </cell>
          <cell r="V540">
            <v>0.13305384252171298</v>
          </cell>
          <cell r="W540" t="str">
            <v/>
          </cell>
          <cell r="X540" t="str">
            <v/>
          </cell>
          <cell r="Y540" t="str">
            <v/>
          </cell>
          <cell r="Z540">
            <v>698.89</v>
          </cell>
        </row>
        <row r="541">
          <cell r="A541" t="str">
            <v>07-22</v>
          </cell>
          <cell r="B541" t="str">
            <v>Firma</v>
          </cell>
          <cell r="C541" t="str">
            <v xml:space="preserve"> </v>
          </cell>
          <cell r="D541" t="str">
            <v xml:space="preserve">A &amp; S Bau GmbH </v>
          </cell>
          <cell r="E541" t="str">
            <v>Hauptstr. 2a</v>
          </cell>
          <cell r="F541">
            <v>91632</v>
          </cell>
          <cell r="G541" t="str">
            <v>Wieseth</v>
          </cell>
          <cell r="H541" t="str">
            <v>09822</v>
          </cell>
          <cell r="I541">
            <v>609970</v>
          </cell>
          <cell r="J541" t="str">
            <v>R</v>
          </cell>
          <cell r="K541">
            <v>0</v>
          </cell>
          <cell r="L541" t="str">
            <v xml:space="preserve"> </v>
          </cell>
          <cell r="M541">
            <v>0.75</v>
          </cell>
          <cell r="N541">
            <v>394.26</v>
          </cell>
          <cell r="O541">
            <v>909</v>
          </cell>
          <cell r="P541">
            <v>552997</v>
          </cell>
          <cell r="Q541">
            <v>10</v>
          </cell>
          <cell r="R541">
            <v>43307</v>
          </cell>
          <cell r="S541" t="str">
            <v>Winter, Untermosbach 26, 91632 Wieseth -DG-</v>
          </cell>
          <cell r="T541">
            <v>52.08</v>
          </cell>
          <cell r="V541">
            <v>0.13209557145031198</v>
          </cell>
          <cell r="W541" t="str">
            <v/>
          </cell>
          <cell r="X541" t="str">
            <v/>
          </cell>
          <cell r="Y541" t="str">
            <v/>
          </cell>
          <cell r="Z541">
            <v>394.26</v>
          </cell>
        </row>
        <row r="542">
          <cell r="A542" t="str">
            <v>07-23</v>
          </cell>
          <cell r="B542" t="str">
            <v>Firma</v>
          </cell>
          <cell r="C542" t="str">
            <v>Georg</v>
          </cell>
          <cell r="D542" t="str">
            <v>Gerhäuser Hoch- und Tiefbau GmbH</v>
          </cell>
          <cell r="E542" t="str">
            <v>Ipsheimer Str. 6</v>
          </cell>
          <cell r="F542">
            <v>91438</v>
          </cell>
          <cell r="G542" t="str">
            <v>Bad Windsheim</v>
          </cell>
          <cell r="H542" t="str">
            <v>09841</v>
          </cell>
          <cell r="I542" t="str">
            <v>6650-0</v>
          </cell>
          <cell r="J542" t="str">
            <v>R</v>
          </cell>
          <cell r="K542">
            <v>0</v>
          </cell>
          <cell r="L542" t="str">
            <v xml:space="preserve"> </v>
          </cell>
          <cell r="M542">
            <v>0.75</v>
          </cell>
          <cell r="N542">
            <v>1254.22</v>
          </cell>
          <cell r="O542">
            <v>937</v>
          </cell>
          <cell r="P542">
            <v>553070</v>
          </cell>
          <cell r="Q542">
            <v>10</v>
          </cell>
          <cell r="R542">
            <v>43312</v>
          </cell>
          <cell r="S542" t="str">
            <v>DHH Typ 29, 90547 Stein</v>
          </cell>
          <cell r="T542">
            <v>154.4</v>
          </cell>
          <cell r="V542">
            <v>0.1231043995471289</v>
          </cell>
          <cell r="W542" t="str">
            <v/>
          </cell>
          <cell r="X542" t="str">
            <v/>
          </cell>
          <cell r="Y542" t="str">
            <v/>
          </cell>
          <cell r="Z542">
            <v>1254.22</v>
          </cell>
        </row>
        <row r="543">
          <cell r="A543" t="str">
            <v>07-24</v>
          </cell>
          <cell r="B543" t="str">
            <v>Firma</v>
          </cell>
          <cell r="C543" t="str">
            <v>Georg</v>
          </cell>
          <cell r="D543" t="str">
            <v>Gerhäuser Hoch- und Tiefbau GmbH</v>
          </cell>
          <cell r="E543" t="str">
            <v>Ipsheimer Str. 6</v>
          </cell>
          <cell r="F543">
            <v>91438</v>
          </cell>
          <cell r="G543" t="str">
            <v>Bad Windsheim</v>
          </cell>
          <cell r="H543" t="str">
            <v>09841</v>
          </cell>
          <cell r="I543" t="str">
            <v>6650-0</v>
          </cell>
          <cell r="J543" t="str">
            <v>R</v>
          </cell>
          <cell r="K543">
            <v>0</v>
          </cell>
          <cell r="L543" t="str">
            <v xml:space="preserve"> </v>
          </cell>
          <cell r="M543">
            <v>0.75</v>
          </cell>
          <cell r="N543">
            <v>1280.32</v>
          </cell>
          <cell r="O543">
            <v>936</v>
          </cell>
          <cell r="P543">
            <v>553063</v>
          </cell>
          <cell r="Q543">
            <v>10</v>
          </cell>
          <cell r="R543">
            <v>43312</v>
          </cell>
          <cell r="S543" t="str">
            <v>DHH Typ 30, 90547 Stein</v>
          </cell>
          <cell r="T543">
            <v>157.44</v>
          </cell>
          <cell r="V543">
            <v>0.12296925768557861</v>
          </cell>
          <cell r="W543" t="str">
            <v/>
          </cell>
          <cell r="X543" t="str">
            <v/>
          </cell>
          <cell r="Y543" t="str">
            <v/>
          </cell>
          <cell r="Z543">
            <v>1280.32</v>
          </cell>
        </row>
        <row r="544">
          <cell r="A544" t="str">
            <v>07-25</v>
          </cell>
          <cell r="B544" t="str">
            <v>Firma</v>
          </cell>
          <cell r="C544" t="str">
            <v>Georg</v>
          </cell>
          <cell r="D544" t="str">
            <v>Gerhäuser Hoch- und Tiefbau GmbH</v>
          </cell>
          <cell r="E544" t="str">
            <v>Ipsheimer Str. 6</v>
          </cell>
          <cell r="F544">
            <v>91438</v>
          </cell>
          <cell r="G544" t="str">
            <v>Bad Windsheim</v>
          </cell>
          <cell r="H544" t="str">
            <v>09841</v>
          </cell>
          <cell r="I544" t="str">
            <v>6650-0</v>
          </cell>
          <cell r="J544" t="str">
            <v>R</v>
          </cell>
          <cell r="K544">
            <v>0</v>
          </cell>
          <cell r="L544" t="str">
            <v xml:space="preserve"> </v>
          </cell>
          <cell r="M544">
            <v>0.75</v>
          </cell>
          <cell r="N544">
            <v>1913.36</v>
          </cell>
          <cell r="O544">
            <v>0</v>
          </cell>
          <cell r="P544">
            <v>553048</v>
          </cell>
          <cell r="Q544">
            <v>10</v>
          </cell>
          <cell r="R544">
            <v>43312</v>
          </cell>
          <cell r="S544" t="str">
            <v>DHH Typ 34, 90547 Stein</v>
          </cell>
          <cell r="T544">
            <v>191.33599999999998</v>
          </cell>
          <cell r="V544">
            <v>9.9999999999999992E-2</v>
          </cell>
          <cell r="W544" t="str">
            <v/>
          </cell>
          <cell r="X544" t="str">
            <v/>
          </cell>
          <cell r="Y544" t="str">
            <v/>
          </cell>
          <cell r="Z544">
            <v>1913.36</v>
          </cell>
        </row>
        <row r="545">
          <cell r="A545" t="str">
            <v>07-26</v>
          </cell>
          <cell r="B545" t="str">
            <v>Firma</v>
          </cell>
          <cell r="C545" t="str">
            <v>Georg</v>
          </cell>
          <cell r="D545" t="str">
            <v>Gerhäuser Hoch- und Tiefbau GmbH</v>
          </cell>
          <cell r="E545" t="str">
            <v>Ipsheimer Str. 6</v>
          </cell>
          <cell r="F545">
            <v>91438</v>
          </cell>
          <cell r="G545" t="str">
            <v>Bad Windsheim</v>
          </cell>
          <cell r="H545" t="str">
            <v>09841</v>
          </cell>
          <cell r="I545" t="str">
            <v>6650-0</v>
          </cell>
          <cell r="J545" t="str">
            <v>R</v>
          </cell>
          <cell r="K545">
            <v>0</v>
          </cell>
          <cell r="L545" t="str">
            <v xml:space="preserve"> </v>
          </cell>
          <cell r="M545">
            <v>0.75</v>
          </cell>
          <cell r="N545">
            <v>1919.53</v>
          </cell>
          <cell r="O545">
            <v>0</v>
          </cell>
          <cell r="P545">
            <v>553059</v>
          </cell>
          <cell r="Q545">
            <v>10</v>
          </cell>
          <cell r="R545">
            <v>43312</v>
          </cell>
          <cell r="S545" t="str">
            <v>DHH Typ 35, 90547 Stein</v>
          </cell>
          <cell r="T545">
            <v>191.953</v>
          </cell>
          <cell r="V545">
            <v>0.1</v>
          </cell>
          <cell r="W545" t="str">
            <v/>
          </cell>
          <cell r="X545" t="str">
            <v/>
          </cell>
          <cell r="Y545" t="str">
            <v/>
          </cell>
          <cell r="Z545">
            <v>1919.53</v>
          </cell>
        </row>
        <row r="546">
          <cell r="A546" t="str">
            <v>07-27</v>
          </cell>
          <cell r="B546" t="str">
            <v>Firma</v>
          </cell>
          <cell r="C546" t="str">
            <v>Element- Mauerwerk</v>
          </cell>
          <cell r="D546" t="str">
            <v>EMW 2000 GmbH</v>
          </cell>
          <cell r="E546" t="str">
            <v>Weinsfeld A6</v>
          </cell>
          <cell r="F546">
            <v>91161</v>
          </cell>
          <cell r="G546" t="str">
            <v>Hilpoltstein</v>
          </cell>
          <cell r="H546" t="str">
            <v>09179</v>
          </cell>
          <cell r="I546">
            <v>96660</v>
          </cell>
          <cell r="J546" t="str">
            <v>R</v>
          </cell>
          <cell r="K546">
            <v>0</v>
          </cell>
          <cell r="L546" t="str">
            <v xml:space="preserve"> </v>
          </cell>
          <cell r="M546">
            <v>0.75</v>
          </cell>
          <cell r="N546">
            <v>1742.46</v>
          </cell>
          <cell r="O546">
            <v>922</v>
          </cell>
          <cell r="P546">
            <v>553036</v>
          </cell>
          <cell r="Q546">
            <v>10</v>
          </cell>
          <cell r="R546">
            <v>43335</v>
          </cell>
          <cell r="S546" t="str">
            <v>Shala</v>
          </cell>
          <cell r="T546">
            <v>231.36</v>
          </cell>
          <cell r="V546">
            <v>0.13277779690781999</v>
          </cell>
          <cell r="W546" t="str">
            <v/>
          </cell>
          <cell r="X546" t="str">
            <v/>
          </cell>
          <cell r="Y546" t="str">
            <v/>
          </cell>
          <cell r="Z546">
            <v>1742.46</v>
          </cell>
        </row>
        <row r="547">
          <cell r="A547" t="str">
            <v>07-28</v>
          </cell>
          <cell r="B547" t="str">
            <v>Firma</v>
          </cell>
          <cell r="C547" t="str">
            <v>Element- Mauerwerk</v>
          </cell>
          <cell r="D547" t="str">
            <v>EMW 2000 GmbH</v>
          </cell>
          <cell r="E547" t="str">
            <v>Weinsfeld A6</v>
          </cell>
          <cell r="F547">
            <v>91161</v>
          </cell>
          <cell r="G547" t="str">
            <v>Hilpoltstein</v>
          </cell>
          <cell r="H547" t="str">
            <v>09179</v>
          </cell>
          <cell r="I547">
            <v>96660</v>
          </cell>
          <cell r="J547" t="str">
            <v>R</v>
          </cell>
          <cell r="K547">
            <v>0</v>
          </cell>
          <cell r="L547" t="str">
            <v xml:space="preserve"> </v>
          </cell>
          <cell r="M547">
            <v>0.75</v>
          </cell>
          <cell r="N547">
            <v>1678.59</v>
          </cell>
          <cell r="O547">
            <v>1030</v>
          </cell>
          <cell r="P547">
            <v>554681</v>
          </cell>
          <cell r="Q547">
            <v>10</v>
          </cell>
          <cell r="R547">
            <v>43343</v>
          </cell>
          <cell r="S547" t="str">
            <v>MFH 1 Wohn- und Gewerbebau WHG 2,4,6</v>
          </cell>
          <cell r="T547">
            <v>223.78</v>
          </cell>
          <cell r="V547">
            <v>0.13331426971446275</v>
          </cell>
          <cell r="W547" t="str">
            <v/>
          </cell>
          <cell r="X547" t="str">
            <v/>
          </cell>
          <cell r="Y547" t="str">
            <v/>
          </cell>
          <cell r="Z547">
            <v>1678.59</v>
          </cell>
        </row>
        <row r="548">
          <cell r="A548" t="str">
            <v>07-29</v>
          </cell>
          <cell r="B548" t="str">
            <v>Firma</v>
          </cell>
          <cell r="C548" t="str">
            <v>Pehl</v>
          </cell>
          <cell r="D548" t="str">
            <v>Rothenburger Bauzentrum GmbH</v>
          </cell>
          <cell r="E548" t="str">
            <v>Schweinsdorfer Str. 3</v>
          </cell>
          <cell r="F548">
            <v>91541</v>
          </cell>
          <cell r="G548" t="str">
            <v>Rothenburg</v>
          </cell>
          <cell r="H548" t="str">
            <v>09861</v>
          </cell>
          <cell r="I548" t="str">
            <v>408-0 Fax: -169 Herr Wirth</v>
          </cell>
          <cell r="J548" t="str">
            <v>R</v>
          </cell>
          <cell r="K548">
            <v>0</v>
          </cell>
          <cell r="L548" t="str">
            <v xml:space="preserve"> </v>
          </cell>
          <cell r="M548">
            <v>0.85</v>
          </cell>
          <cell r="N548">
            <v>695.48</v>
          </cell>
          <cell r="O548">
            <v>1061</v>
          </cell>
          <cell r="P548">
            <v>555558</v>
          </cell>
          <cell r="Q548">
            <v>10</v>
          </cell>
          <cell r="R548">
            <v>43349</v>
          </cell>
          <cell r="S548" t="str">
            <v>Fa. Meyer, BV: Strassner, Bockenfeld 60, 91607 Gebsattel</v>
          </cell>
          <cell r="T548">
            <v>125.68</v>
          </cell>
          <cell r="V548">
            <v>0.18070972565710014</v>
          </cell>
          <cell r="W548" t="str">
            <v/>
          </cell>
          <cell r="X548" t="str">
            <v/>
          </cell>
          <cell r="Y548" t="str">
            <v/>
          </cell>
          <cell r="Z548">
            <v>695.48</v>
          </cell>
        </row>
        <row r="549">
          <cell r="A549" t="str">
            <v>07-30</v>
          </cell>
          <cell r="B549" t="str">
            <v>Firma</v>
          </cell>
          <cell r="C549" t="str">
            <v>GmbH</v>
          </cell>
          <cell r="D549" t="str">
            <v>Guggenberger</v>
          </cell>
          <cell r="E549" t="str">
            <v>Mintrachinger Str. 5</v>
          </cell>
          <cell r="F549">
            <v>93098</v>
          </cell>
          <cell r="G549" t="str">
            <v>Mangolding</v>
          </cell>
          <cell r="H549" t="str">
            <v>09406</v>
          </cell>
          <cell r="I549" t="str">
            <v>28-0 Fax: -172</v>
          </cell>
          <cell r="J549" t="str">
            <v>R</v>
          </cell>
          <cell r="K549">
            <v>0</v>
          </cell>
          <cell r="L549" t="str">
            <v xml:space="preserve"> </v>
          </cell>
          <cell r="M549">
            <v>0.8</v>
          </cell>
          <cell r="N549">
            <v>880.28</v>
          </cell>
          <cell r="O549">
            <v>931</v>
          </cell>
          <cell r="P549">
            <v>553164</v>
          </cell>
          <cell r="Q549">
            <v>15</v>
          </cell>
          <cell r="R549">
            <v>43312</v>
          </cell>
          <cell r="S549" t="str">
            <v>Wohnanlage mit TG, Kanalstr., 82362 Weilheim DHH 5+6 -EG-</v>
          </cell>
          <cell r="T549">
            <v>100.48</v>
          </cell>
          <cell r="V549">
            <v>0.1141454991593584</v>
          </cell>
          <cell r="W549" t="str">
            <v/>
          </cell>
          <cell r="X549" t="str">
            <v/>
          </cell>
          <cell r="Y549" t="str">
            <v/>
          </cell>
          <cell r="Z549">
            <v>880.28</v>
          </cell>
        </row>
        <row r="550">
          <cell r="A550" t="str">
            <v>07-31</v>
          </cell>
          <cell r="B550" t="str">
            <v>Firma</v>
          </cell>
          <cell r="C550" t="str">
            <v>GmbH</v>
          </cell>
          <cell r="D550" t="str">
            <v>Guggenberger</v>
          </cell>
          <cell r="E550" t="str">
            <v>Mintrachinger Str. 5</v>
          </cell>
          <cell r="F550">
            <v>93098</v>
          </cell>
          <cell r="G550" t="str">
            <v>Mangolding</v>
          </cell>
          <cell r="H550" t="str">
            <v>09406</v>
          </cell>
          <cell r="I550" t="str">
            <v>28-0 Fax: -172</v>
          </cell>
          <cell r="J550" t="str">
            <v>R</v>
          </cell>
          <cell r="K550">
            <v>0</v>
          </cell>
          <cell r="L550" t="str">
            <v xml:space="preserve"> </v>
          </cell>
          <cell r="M550">
            <v>0.8</v>
          </cell>
          <cell r="N550">
            <v>880.28</v>
          </cell>
          <cell r="O550">
            <v>930</v>
          </cell>
          <cell r="P550">
            <v>553159</v>
          </cell>
          <cell r="Q550">
            <v>15</v>
          </cell>
          <cell r="R550">
            <v>43312</v>
          </cell>
          <cell r="S550" t="str">
            <v>Wohnanlage mit TG, Kanalstr., 82362 Weilheim DHH 7+8 -EG-</v>
          </cell>
          <cell r="T550">
            <v>100.48</v>
          </cell>
          <cell r="V550">
            <v>0.1141454991593584</v>
          </cell>
          <cell r="W550" t="str">
            <v/>
          </cell>
          <cell r="X550" t="str">
            <v/>
          </cell>
          <cell r="Y550" t="str">
            <v/>
          </cell>
          <cell r="Z550">
            <v>880.28</v>
          </cell>
        </row>
        <row r="551">
          <cell r="A551" t="str">
            <v>07-32</v>
          </cell>
          <cell r="B551" t="str">
            <v>Firma</v>
          </cell>
          <cell r="C551" t="str">
            <v>Element- Mauerwerk</v>
          </cell>
          <cell r="D551" t="str">
            <v>EMW 2000 GmbH</v>
          </cell>
          <cell r="E551" t="str">
            <v>Weinsfeld A6</v>
          </cell>
          <cell r="F551">
            <v>91161</v>
          </cell>
          <cell r="G551" t="str">
            <v>Hilpoltstein</v>
          </cell>
          <cell r="H551" t="str">
            <v>09179</v>
          </cell>
          <cell r="I551">
            <v>96660</v>
          </cell>
          <cell r="J551" t="str">
            <v>R</v>
          </cell>
          <cell r="K551">
            <v>0</v>
          </cell>
          <cell r="L551" t="str">
            <v xml:space="preserve"> </v>
          </cell>
          <cell r="M551">
            <v>0.75</v>
          </cell>
          <cell r="N551">
            <v>307.86</v>
          </cell>
          <cell r="O551">
            <v>0</v>
          </cell>
          <cell r="P551">
            <v>553145</v>
          </cell>
          <cell r="Q551">
            <v>10</v>
          </cell>
          <cell r="R551">
            <v>43335</v>
          </cell>
          <cell r="S551" t="str">
            <v>Waldmüller</v>
          </cell>
          <cell r="T551">
            <v>30.786000000000005</v>
          </cell>
          <cell r="V551">
            <v>0.1</v>
          </cell>
          <cell r="W551" t="str">
            <v/>
          </cell>
          <cell r="X551" t="str">
            <v/>
          </cell>
          <cell r="Y551" t="str">
            <v/>
          </cell>
          <cell r="Z551">
            <v>307.86</v>
          </cell>
        </row>
        <row r="552">
          <cell r="A552" t="str">
            <v>07-33</v>
          </cell>
          <cell r="B552" t="str">
            <v>Firma</v>
          </cell>
          <cell r="C552" t="str">
            <v>Bauunternehmen</v>
          </cell>
          <cell r="D552" t="str">
            <v>Schubart GmbH</v>
          </cell>
          <cell r="E552" t="str">
            <v>Neuherberg 30</v>
          </cell>
          <cell r="F552">
            <v>91465</v>
          </cell>
          <cell r="G552" t="str">
            <v>Ergersheim</v>
          </cell>
          <cell r="H552" t="str">
            <v>09847</v>
          </cell>
          <cell r="I552" t="str">
            <v>9710-0 Fax: -97</v>
          </cell>
          <cell r="J552" t="str">
            <v>R</v>
          </cell>
          <cell r="K552">
            <v>0</v>
          </cell>
          <cell r="L552" t="str">
            <v xml:space="preserve"> </v>
          </cell>
          <cell r="M552">
            <v>0.7</v>
          </cell>
          <cell r="N552">
            <v>1196.4000000000001</v>
          </cell>
          <cell r="O552">
            <v>965</v>
          </cell>
          <cell r="P552">
            <v>553215</v>
          </cell>
          <cell r="Q552">
            <v>10</v>
          </cell>
          <cell r="R552">
            <v>43307</v>
          </cell>
          <cell r="S552" t="str">
            <v>Schwarz, Ulsenheim 101, 91478 Markt Nordheim</v>
          </cell>
          <cell r="T552">
            <v>73.28</v>
          </cell>
          <cell r="V552">
            <v>6.1250417920427944E-2</v>
          </cell>
          <cell r="W552" t="str">
            <v/>
          </cell>
          <cell r="X552" t="str">
            <v/>
          </cell>
          <cell r="Y552" t="str">
            <v/>
          </cell>
          <cell r="Z552">
            <v>1196.4000000000001</v>
          </cell>
        </row>
        <row r="553">
          <cell r="A553" t="str">
            <v>07-34</v>
          </cell>
          <cell r="B553" t="str">
            <v>Firma</v>
          </cell>
          <cell r="C553" t="str">
            <v>GmbH</v>
          </cell>
          <cell r="D553" t="str">
            <v>Guggenberger</v>
          </cell>
          <cell r="E553" t="str">
            <v>Mintrachinger Str. 5</v>
          </cell>
          <cell r="F553">
            <v>93098</v>
          </cell>
          <cell r="G553" t="str">
            <v>Mangolding</v>
          </cell>
          <cell r="H553" t="str">
            <v>09406</v>
          </cell>
          <cell r="I553" t="str">
            <v>28-0 Fax: -172</v>
          </cell>
          <cell r="J553" t="str">
            <v>R</v>
          </cell>
          <cell r="K553">
            <v>0</v>
          </cell>
          <cell r="L553" t="str">
            <v xml:space="preserve"> </v>
          </cell>
          <cell r="M553">
            <v>0.8</v>
          </cell>
          <cell r="N553">
            <v>799.28</v>
          </cell>
          <cell r="O553">
            <v>925</v>
          </cell>
          <cell r="P553">
            <v>553191</v>
          </cell>
          <cell r="Q553">
            <v>15</v>
          </cell>
          <cell r="R553">
            <v>43312</v>
          </cell>
          <cell r="S553" t="str">
            <v>Wohnanlage mit TG, Kanalstr., 82362 Weilheim BK1_rechts -EG-</v>
          </cell>
          <cell r="T553">
            <v>91.38</v>
          </cell>
          <cell r="V553">
            <v>0.11432789510559503</v>
          </cell>
          <cell r="W553" t="str">
            <v/>
          </cell>
          <cell r="X553" t="str">
            <v/>
          </cell>
          <cell r="Y553" t="str">
            <v/>
          </cell>
          <cell r="Z553">
            <v>799.28</v>
          </cell>
        </row>
        <row r="554">
          <cell r="A554" t="str">
            <v>07-35</v>
          </cell>
          <cell r="B554" t="str">
            <v>Firma</v>
          </cell>
          <cell r="C554" t="str">
            <v>GmbH</v>
          </cell>
          <cell r="D554" t="str">
            <v>Guggenberger</v>
          </cell>
          <cell r="E554" t="str">
            <v>Mintrachinger Str. 5</v>
          </cell>
          <cell r="F554">
            <v>93098</v>
          </cell>
          <cell r="G554" t="str">
            <v>Mangolding</v>
          </cell>
          <cell r="H554" t="str">
            <v>09406</v>
          </cell>
          <cell r="I554" t="str">
            <v>28-0 Fax: -172</v>
          </cell>
          <cell r="J554" t="str">
            <v>R</v>
          </cell>
          <cell r="K554">
            <v>0</v>
          </cell>
          <cell r="L554" t="str">
            <v xml:space="preserve"> </v>
          </cell>
          <cell r="M554">
            <v>0.8</v>
          </cell>
          <cell r="N554">
            <v>918.1</v>
          </cell>
          <cell r="O554">
            <v>929</v>
          </cell>
          <cell r="P554">
            <v>553189</v>
          </cell>
          <cell r="Q554">
            <v>15</v>
          </cell>
          <cell r="R554">
            <v>43312</v>
          </cell>
          <cell r="S554" t="str">
            <v>Wohnanlage mit TG, Kanalstr., 82362 Weilheim BK1_mitte -EG-</v>
          </cell>
          <cell r="T554">
            <v>105.12</v>
          </cell>
          <cell r="V554">
            <v>0.11449733144537633</v>
          </cell>
          <cell r="W554" t="str">
            <v/>
          </cell>
          <cell r="X554" t="str">
            <v/>
          </cell>
          <cell r="Y554" t="str">
            <v/>
          </cell>
          <cell r="Z554">
            <v>918.1</v>
          </cell>
        </row>
        <row r="555">
          <cell r="A555" t="str">
            <v>07-36</v>
          </cell>
          <cell r="B555" t="str">
            <v>Firma</v>
          </cell>
          <cell r="C555" t="str">
            <v>GmbH</v>
          </cell>
          <cell r="D555" t="str">
            <v>Guggenberger</v>
          </cell>
          <cell r="E555" t="str">
            <v>Mintrachinger Str. 5</v>
          </cell>
          <cell r="F555">
            <v>93098</v>
          </cell>
          <cell r="G555" t="str">
            <v>Mangolding</v>
          </cell>
          <cell r="H555" t="str">
            <v>09406</v>
          </cell>
          <cell r="I555" t="str">
            <v>28-0 Fax: -172</v>
          </cell>
          <cell r="J555" t="str">
            <v>R</v>
          </cell>
          <cell r="K555">
            <v>0</v>
          </cell>
          <cell r="L555" t="str">
            <v xml:space="preserve"> </v>
          </cell>
          <cell r="M555">
            <v>0.8</v>
          </cell>
          <cell r="N555">
            <v>799.28</v>
          </cell>
          <cell r="O555">
            <v>923</v>
          </cell>
          <cell r="P555">
            <v>553185</v>
          </cell>
          <cell r="Q555">
            <v>15</v>
          </cell>
          <cell r="R555">
            <v>43312</v>
          </cell>
          <cell r="S555" t="str">
            <v>Wohnanlage mit TG, Kanalstr., 82362 Weilheim BK1_links -EG-</v>
          </cell>
          <cell r="T555">
            <v>91.38</v>
          </cell>
          <cell r="V555">
            <v>0.11432789510559503</v>
          </cell>
          <cell r="W555" t="str">
            <v/>
          </cell>
          <cell r="X555" t="str">
            <v/>
          </cell>
          <cell r="Y555" t="str">
            <v/>
          </cell>
          <cell r="Z555">
            <v>799.28</v>
          </cell>
        </row>
        <row r="556">
          <cell r="A556" t="str">
            <v>07-37</v>
          </cell>
          <cell r="B556" t="str">
            <v>Firma</v>
          </cell>
          <cell r="C556" t="str">
            <v>GmbH</v>
          </cell>
          <cell r="D556" t="str">
            <v>Guggenberger</v>
          </cell>
          <cell r="E556" t="str">
            <v>Mintrachinger Str. 5</v>
          </cell>
          <cell r="F556">
            <v>93098</v>
          </cell>
          <cell r="G556" t="str">
            <v>Mangolding</v>
          </cell>
          <cell r="H556" t="str">
            <v>09406</v>
          </cell>
          <cell r="I556" t="str">
            <v>28-0 Fax: -172</v>
          </cell>
          <cell r="J556" t="str">
            <v>R</v>
          </cell>
          <cell r="K556">
            <v>0</v>
          </cell>
          <cell r="L556" t="str">
            <v xml:space="preserve"> </v>
          </cell>
          <cell r="M556">
            <v>0.8</v>
          </cell>
          <cell r="N556">
            <v>319.98</v>
          </cell>
          <cell r="O556">
            <v>924</v>
          </cell>
          <cell r="P556">
            <v>553187</v>
          </cell>
          <cell r="Q556">
            <v>15</v>
          </cell>
          <cell r="R556">
            <v>43312</v>
          </cell>
          <cell r="S556" t="str">
            <v>Wohnanlage mit TG, Kanalstr., 82362 Weilheim BK2_Haus35 -EG-</v>
          </cell>
          <cell r="T556">
            <v>36.54</v>
          </cell>
          <cell r="V556">
            <v>0.1141946371648228</v>
          </cell>
          <cell r="W556" t="str">
            <v/>
          </cell>
          <cell r="X556" t="str">
            <v/>
          </cell>
          <cell r="Y556" t="str">
            <v/>
          </cell>
          <cell r="Z556">
            <v>319.98</v>
          </cell>
        </row>
        <row r="557">
          <cell r="A557" t="str">
            <v>07-38</v>
          </cell>
          <cell r="B557" t="str">
            <v>Firma</v>
          </cell>
          <cell r="C557" t="str">
            <v>GmbH</v>
          </cell>
          <cell r="D557" t="str">
            <v>Guggenberger</v>
          </cell>
          <cell r="E557" t="str">
            <v>Mintrachinger Str. 5</v>
          </cell>
          <cell r="F557">
            <v>93098</v>
          </cell>
          <cell r="G557" t="str">
            <v>Mangolding</v>
          </cell>
          <cell r="H557" t="str">
            <v>09406</v>
          </cell>
          <cell r="I557" t="str">
            <v>28-0 Fax: -172</v>
          </cell>
          <cell r="J557" t="str">
            <v>R</v>
          </cell>
          <cell r="K557">
            <v>0</v>
          </cell>
          <cell r="L557" t="str">
            <v xml:space="preserve"> </v>
          </cell>
          <cell r="M557">
            <v>0.8</v>
          </cell>
          <cell r="N557">
            <v>918.1</v>
          </cell>
          <cell r="O557">
            <v>932</v>
          </cell>
          <cell r="P557">
            <v>553178</v>
          </cell>
          <cell r="Q557">
            <v>15</v>
          </cell>
          <cell r="R557">
            <v>43312</v>
          </cell>
          <cell r="S557" t="str">
            <v>Wohnanlage mit TG, Kanalstr., 82362 Weilheim BK2_mitte -EG-</v>
          </cell>
          <cell r="T557">
            <v>105.12</v>
          </cell>
          <cell r="V557">
            <v>0.11449733144537633</v>
          </cell>
          <cell r="W557" t="str">
            <v/>
          </cell>
          <cell r="X557" t="str">
            <v/>
          </cell>
          <cell r="Y557" t="str">
            <v/>
          </cell>
          <cell r="Z557">
            <v>918.1</v>
          </cell>
        </row>
        <row r="558">
          <cell r="A558" t="str">
            <v>07-39</v>
          </cell>
          <cell r="B558" t="str">
            <v>Firma</v>
          </cell>
          <cell r="C558" t="str">
            <v>GmbH</v>
          </cell>
          <cell r="D558" t="str">
            <v>Guggenberger</v>
          </cell>
          <cell r="E558" t="str">
            <v>Mintrachinger Str. 5</v>
          </cell>
          <cell r="F558">
            <v>93098</v>
          </cell>
          <cell r="G558" t="str">
            <v>Mangolding</v>
          </cell>
          <cell r="H558" t="str">
            <v>09406</v>
          </cell>
          <cell r="I558" t="str">
            <v>28-0 Fax: -172</v>
          </cell>
          <cell r="J558" t="str">
            <v>R</v>
          </cell>
          <cell r="K558">
            <v>0</v>
          </cell>
          <cell r="L558" t="str">
            <v xml:space="preserve"> </v>
          </cell>
          <cell r="M558">
            <v>0.8</v>
          </cell>
          <cell r="N558">
            <v>799.28</v>
          </cell>
          <cell r="O558">
            <v>926</v>
          </cell>
          <cell r="P558">
            <v>553194</v>
          </cell>
          <cell r="Q558">
            <v>15</v>
          </cell>
          <cell r="R558">
            <v>43312</v>
          </cell>
          <cell r="S558" t="str">
            <v>Wohnanlage mit TG, Kanalstr., 82362 Weilheim BK2_links -EG-</v>
          </cell>
          <cell r="T558">
            <v>91.38</v>
          </cell>
          <cell r="V558">
            <v>0.11432789510559503</v>
          </cell>
          <cell r="W558" t="str">
            <v/>
          </cell>
          <cell r="X558" t="str">
            <v/>
          </cell>
          <cell r="Y558" t="str">
            <v/>
          </cell>
          <cell r="Z558">
            <v>799.28</v>
          </cell>
        </row>
        <row r="559">
          <cell r="A559" t="str">
            <v>07-40</v>
          </cell>
          <cell r="B559" t="str">
            <v>Firma</v>
          </cell>
          <cell r="C559" t="str">
            <v>GmbH</v>
          </cell>
          <cell r="D559" t="str">
            <v>Guggenberger</v>
          </cell>
          <cell r="E559" t="str">
            <v>Mintrachinger Str. 5</v>
          </cell>
          <cell r="F559">
            <v>93098</v>
          </cell>
          <cell r="G559" t="str">
            <v>Mangolding</v>
          </cell>
          <cell r="H559" t="str">
            <v>09406</v>
          </cell>
          <cell r="I559" t="str">
            <v>28-0 Fax: -172</v>
          </cell>
          <cell r="J559" t="str">
            <v>R</v>
          </cell>
          <cell r="K559">
            <v>0</v>
          </cell>
          <cell r="L559" t="str">
            <v xml:space="preserve"> </v>
          </cell>
          <cell r="M559">
            <v>0.8</v>
          </cell>
          <cell r="N559">
            <v>1236.74</v>
          </cell>
          <cell r="O559">
            <v>928</v>
          </cell>
          <cell r="P559">
            <v>553166</v>
          </cell>
          <cell r="Q559">
            <v>15</v>
          </cell>
          <cell r="R559">
            <v>43312</v>
          </cell>
          <cell r="S559" t="str">
            <v>Wohnanlage mit TG, Kanalstr., 82362 Weilheim BK3_mitte -EG-</v>
          </cell>
          <cell r="T559">
            <v>141.71</v>
          </cell>
          <cell r="V559">
            <v>0.11458350178695603</v>
          </cell>
          <cell r="W559" t="str">
            <v/>
          </cell>
          <cell r="X559" t="str">
            <v/>
          </cell>
          <cell r="Y559" t="str">
            <v/>
          </cell>
          <cell r="Z559">
            <v>1236.74</v>
          </cell>
        </row>
        <row r="560">
          <cell r="A560" t="str">
            <v>07-41</v>
          </cell>
          <cell r="B560" t="str">
            <v>Firma</v>
          </cell>
          <cell r="C560" t="str">
            <v>GmbH</v>
          </cell>
          <cell r="D560" t="str">
            <v>Guggenberger</v>
          </cell>
          <cell r="E560" t="str">
            <v>Mintrachinger Str. 5</v>
          </cell>
          <cell r="F560">
            <v>93098</v>
          </cell>
          <cell r="G560" t="str">
            <v>Mangolding</v>
          </cell>
          <cell r="H560" t="str">
            <v>09406</v>
          </cell>
          <cell r="I560" t="str">
            <v>28-0 Fax: -172</v>
          </cell>
          <cell r="J560" t="str">
            <v>R</v>
          </cell>
          <cell r="K560">
            <v>0</v>
          </cell>
          <cell r="L560" t="str">
            <v xml:space="preserve"> </v>
          </cell>
          <cell r="M560">
            <v>0.8</v>
          </cell>
          <cell r="N560">
            <v>319.98</v>
          </cell>
          <cell r="O560">
            <v>933</v>
          </cell>
          <cell r="P560">
            <v>553183</v>
          </cell>
          <cell r="Q560">
            <v>15</v>
          </cell>
          <cell r="R560">
            <v>43312</v>
          </cell>
          <cell r="S560" t="str">
            <v>Wohnanlage mit TG, Kanalstr., 82362 Weilheim BK3_Haus39 -EG-</v>
          </cell>
          <cell r="T560">
            <v>36.54</v>
          </cell>
          <cell r="V560">
            <v>0.1141946371648228</v>
          </cell>
          <cell r="W560" t="str">
            <v/>
          </cell>
          <cell r="X560" t="str">
            <v/>
          </cell>
          <cell r="Y560" t="str">
            <v/>
          </cell>
          <cell r="Z560">
            <v>319.98</v>
          </cell>
        </row>
        <row r="561">
          <cell r="A561" t="str">
            <v>07-42</v>
          </cell>
          <cell r="B561" t="str">
            <v>Firma</v>
          </cell>
          <cell r="C561" t="str">
            <v>GmbH</v>
          </cell>
          <cell r="D561" t="str">
            <v>Guggenberger</v>
          </cell>
          <cell r="E561" t="str">
            <v>Mintrachinger Str. 5</v>
          </cell>
          <cell r="F561">
            <v>93098</v>
          </cell>
          <cell r="G561" t="str">
            <v>Mangolding</v>
          </cell>
          <cell r="H561" t="str">
            <v>09406</v>
          </cell>
          <cell r="I561" t="str">
            <v>28-0 Fax: -172</v>
          </cell>
          <cell r="J561" t="str">
            <v>R</v>
          </cell>
          <cell r="K561">
            <v>0</v>
          </cell>
          <cell r="L561" t="str">
            <v xml:space="preserve"> </v>
          </cell>
          <cell r="M561">
            <v>0.8</v>
          </cell>
          <cell r="N561">
            <v>1157.08</v>
          </cell>
          <cell r="O561">
            <v>934</v>
          </cell>
          <cell r="P561">
            <v>553181</v>
          </cell>
          <cell r="Q561">
            <v>15</v>
          </cell>
          <cell r="R561">
            <v>43312</v>
          </cell>
          <cell r="S561" t="str">
            <v>Wohnanlage mit TG, Kanalstr., 82362 Weilheim BK4 -EG-</v>
          </cell>
          <cell r="T561">
            <v>132.57</v>
          </cell>
          <cell r="V561">
            <v>0.11457289037923048</v>
          </cell>
          <cell r="W561" t="str">
            <v/>
          </cell>
          <cell r="X561" t="str">
            <v/>
          </cell>
          <cell r="Y561" t="str">
            <v/>
          </cell>
          <cell r="Z561">
            <v>1157.08</v>
          </cell>
        </row>
        <row r="562">
          <cell r="A562" t="str">
            <v>07-43</v>
          </cell>
          <cell r="B562" t="str">
            <v>Herrn</v>
          </cell>
          <cell r="C562" t="str">
            <v>Willy</v>
          </cell>
          <cell r="D562" t="str">
            <v>Treutz</v>
          </cell>
          <cell r="E562" t="str">
            <v>Fuchsenhof 6</v>
          </cell>
          <cell r="F562">
            <v>91625</v>
          </cell>
          <cell r="G562" t="str">
            <v>Schnelldorf-Oberampfrach</v>
          </cell>
          <cell r="H562" t="str">
            <v xml:space="preserve"> </v>
          </cell>
          <cell r="I562" t="str">
            <v xml:space="preserve"> </v>
          </cell>
          <cell r="J562" t="str">
            <v>F</v>
          </cell>
          <cell r="K562" t="str">
            <v xml:space="preserve"> </v>
          </cell>
          <cell r="L562">
            <v>0</v>
          </cell>
          <cell r="M562">
            <v>0.62</v>
          </cell>
          <cell r="N562">
            <v>1678.26</v>
          </cell>
          <cell r="O562">
            <v>708</v>
          </cell>
          <cell r="P562">
            <v>552324</v>
          </cell>
          <cell r="Q562">
            <v>3</v>
          </cell>
          <cell r="R562">
            <v>43287</v>
          </cell>
          <cell r="S562">
            <v>0</v>
          </cell>
          <cell r="T562">
            <v>50.347799999999999</v>
          </cell>
          <cell r="V562">
            <v>0.03</v>
          </cell>
          <cell r="W562" t="str">
            <v/>
          </cell>
          <cell r="X562" t="str">
            <v/>
          </cell>
          <cell r="Y562" t="str">
            <v/>
          </cell>
          <cell r="Z562">
            <v>1678.26</v>
          </cell>
        </row>
        <row r="563">
          <cell r="A563" t="str">
            <v>07-44</v>
          </cell>
          <cell r="B563" t="str">
            <v>Herrn</v>
          </cell>
          <cell r="C563" t="str">
            <v>Florian</v>
          </cell>
          <cell r="D563" t="str">
            <v>Dürr</v>
          </cell>
          <cell r="E563" t="str">
            <v>Schalkhäuser Landstr. 21</v>
          </cell>
          <cell r="F563">
            <v>91522</v>
          </cell>
          <cell r="G563" t="str">
            <v>Ansbach</v>
          </cell>
          <cell r="H563" t="str">
            <v>0175</v>
          </cell>
          <cell r="I563">
            <v>5666764</v>
          </cell>
          <cell r="J563" t="str">
            <v>F</v>
          </cell>
          <cell r="K563" t="str">
            <v xml:space="preserve"> </v>
          </cell>
          <cell r="L563">
            <v>0</v>
          </cell>
          <cell r="M563">
            <v>0.46</v>
          </cell>
          <cell r="N563">
            <v>564.98</v>
          </cell>
          <cell r="O563">
            <v>817</v>
          </cell>
          <cell r="P563">
            <v>552187</v>
          </cell>
          <cell r="Q563">
            <v>3</v>
          </cell>
          <cell r="R563">
            <v>43284</v>
          </cell>
          <cell r="S563">
            <v>0</v>
          </cell>
          <cell r="T563">
            <v>16.949400000000001</v>
          </cell>
          <cell r="V563">
            <v>0.03</v>
          </cell>
          <cell r="W563" t="str">
            <v/>
          </cell>
          <cell r="X563" t="str">
            <v/>
          </cell>
          <cell r="Y563" t="str">
            <v/>
          </cell>
          <cell r="Z563">
            <v>564.98</v>
          </cell>
        </row>
        <row r="564">
          <cell r="A564" t="str">
            <v>07-45</v>
          </cell>
          <cell r="B564" t="str">
            <v>Firma</v>
          </cell>
          <cell r="C564" t="str">
            <v>GmbH</v>
          </cell>
          <cell r="D564" t="str">
            <v>Huber &amp; Riedel</v>
          </cell>
          <cell r="E564" t="str">
            <v>Alemannenstr. 26</v>
          </cell>
          <cell r="F564">
            <v>91710</v>
          </cell>
          <cell r="G564" t="str">
            <v>Gunzenhausen</v>
          </cell>
          <cell r="H564" t="str">
            <v xml:space="preserve"> </v>
          </cell>
          <cell r="I564" t="str">
            <v xml:space="preserve"> </v>
          </cell>
          <cell r="J564" t="str">
            <v>R</v>
          </cell>
          <cell r="K564">
            <v>0</v>
          </cell>
          <cell r="L564" t="str">
            <v xml:space="preserve"> </v>
          </cell>
          <cell r="M564">
            <v>0.7</v>
          </cell>
          <cell r="N564">
            <v>1917.66</v>
          </cell>
          <cell r="O564">
            <v>942</v>
          </cell>
          <cell r="P564">
            <v>552270</v>
          </cell>
          <cell r="Q564">
            <v>5</v>
          </cell>
          <cell r="R564">
            <v>43301</v>
          </cell>
          <cell r="S564">
            <v>0</v>
          </cell>
          <cell r="T564">
            <v>116.61</v>
          </cell>
          <cell r="V564">
            <v>6.0808485341509962E-2</v>
          </cell>
          <cell r="W564" t="str">
            <v/>
          </cell>
          <cell r="X564" t="str">
            <v/>
          </cell>
          <cell r="Y564" t="str">
            <v/>
          </cell>
          <cell r="Z564">
            <v>1917.66</v>
          </cell>
        </row>
        <row r="565">
          <cell r="A565" t="str">
            <v>07-46</v>
          </cell>
          <cell r="B565" t="str">
            <v>Firma</v>
          </cell>
          <cell r="C565" t="str">
            <v>GmbH</v>
          </cell>
          <cell r="D565" t="str">
            <v>Huber &amp; Riedel</v>
          </cell>
          <cell r="E565" t="str">
            <v>Alemannenstr. 26</v>
          </cell>
          <cell r="F565">
            <v>91710</v>
          </cell>
          <cell r="G565" t="str">
            <v>Gunzenhausen</v>
          </cell>
          <cell r="H565" t="str">
            <v xml:space="preserve"> </v>
          </cell>
          <cell r="I565" t="str">
            <v xml:space="preserve"> </v>
          </cell>
          <cell r="J565" t="str">
            <v>R</v>
          </cell>
          <cell r="K565">
            <v>0</v>
          </cell>
          <cell r="L565" t="str">
            <v xml:space="preserve"> </v>
          </cell>
          <cell r="M565">
            <v>0.7</v>
          </cell>
          <cell r="N565">
            <v>588.73</v>
          </cell>
          <cell r="O565">
            <v>947</v>
          </cell>
          <cell r="P565">
            <v>552358</v>
          </cell>
          <cell r="Q565">
            <v>5</v>
          </cell>
          <cell r="R565">
            <v>43301</v>
          </cell>
          <cell r="S565">
            <v>0</v>
          </cell>
          <cell r="T565">
            <v>35.65</v>
          </cell>
          <cell r="V565">
            <v>6.0554074023746025E-2</v>
          </cell>
          <cell r="W565" t="str">
            <v/>
          </cell>
          <cell r="X565" t="str">
            <v/>
          </cell>
          <cell r="Y565" t="str">
            <v/>
          </cell>
          <cell r="Z565">
            <v>588.73</v>
          </cell>
        </row>
        <row r="566">
          <cell r="A566" t="str">
            <v>07-47</v>
          </cell>
          <cell r="B566" t="str">
            <v>Firma</v>
          </cell>
          <cell r="C566" t="str">
            <v>GmbH</v>
          </cell>
          <cell r="D566" t="str">
            <v>Huber &amp; Riedel</v>
          </cell>
          <cell r="E566" t="str">
            <v>Alemannenstr. 26</v>
          </cell>
          <cell r="F566">
            <v>91710</v>
          </cell>
          <cell r="G566" t="str">
            <v>Gunzenhausen</v>
          </cell>
          <cell r="H566" t="str">
            <v xml:space="preserve"> </v>
          </cell>
          <cell r="I566" t="str">
            <v xml:space="preserve"> </v>
          </cell>
          <cell r="J566" t="str">
            <v>R</v>
          </cell>
          <cell r="K566">
            <v>0</v>
          </cell>
          <cell r="L566" t="str">
            <v xml:space="preserve"> </v>
          </cell>
          <cell r="M566">
            <v>0.7</v>
          </cell>
          <cell r="N566">
            <v>2379.89</v>
          </cell>
          <cell r="O566">
            <v>946</v>
          </cell>
          <cell r="P566">
            <v>552377</v>
          </cell>
          <cell r="Q566">
            <v>5</v>
          </cell>
          <cell r="R566">
            <v>43301</v>
          </cell>
          <cell r="S566">
            <v>0</v>
          </cell>
          <cell r="T566">
            <v>145.79</v>
          </cell>
          <cell r="V566">
            <v>6.1259133825512943E-2</v>
          </cell>
          <cell r="W566" t="str">
            <v/>
          </cell>
          <cell r="X566" t="str">
            <v/>
          </cell>
          <cell r="Y566" t="str">
            <v/>
          </cell>
          <cell r="Z566">
            <v>2379.89</v>
          </cell>
        </row>
        <row r="567">
          <cell r="A567" t="str">
            <v>07-48</v>
          </cell>
          <cell r="B567" t="str">
            <v>Firma</v>
          </cell>
          <cell r="C567" t="str">
            <v>Baustoffe</v>
          </cell>
          <cell r="D567" t="str">
            <v>BayWa AG</v>
          </cell>
          <cell r="E567" t="str">
            <v>Postfach 81 01 06</v>
          </cell>
          <cell r="F567">
            <v>81901</v>
          </cell>
          <cell r="G567" t="str">
            <v>München</v>
          </cell>
          <cell r="H567" t="str">
            <v xml:space="preserve"> </v>
          </cell>
          <cell r="I567" t="str">
            <v xml:space="preserve"> </v>
          </cell>
          <cell r="J567" t="str">
            <v>R</v>
          </cell>
          <cell r="K567">
            <v>0</v>
          </cell>
          <cell r="L567" t="str">
            <v xml:space="preserve"> </v>
          </cell>
          <cell r="M567">
            <v>0.7</v>
          </cell>
          <cell r="N567">
            <v>217.69</v>
          </cell>
          <cell r="O567">
            <v>823</v>
          </cell>
          <cell r="P567">
            <v>552157</v>
          </cell>
          <cell r="Q567">
            <v>5</v>
          </cell>
          <cell r="R567">
            <v>43301</v>
          </cell>
          <cell r="S567">
            <v>0</v>
          </cell>
          <cell r="T567">
            <v>13.18</v>
          </cell>
          <cell r="V567">
            <v>6.0544811429096422E-2</v>
          </cell>
          <cell r="W567" t="str">
            <v/>
          </cell>
          <cell r="X567" t="str">
            <v/>
          </cell>
          <cell r="Y567" t="str">
            <v/>
          </cell>
          <cell r="Z567">
            <v>217.69</v>
          </cell>
        </row>
        <row r="568">
          <cell r="A568" t="str">
            <v>07-49</v>
          </cell>
          <cell r="B568" t="str">
            <v>Firma</v>
          </cell>
          <cell r="C568" t="str">
            <v>Bauunternehmen GmbH &amp; Co. KG</v>
          </cell>
          <cell r="D568" t="str">
            <v>Wolfrum &amp; Sohn</v>
          </cell>
          <cell r="E568" t="str">
            <v>Kolmergasse 17</v>
          </cell>
          <cell r="F568">
            <v>91171</v>
          </cell>
          <cell r="G568" t="str">
            <v>Greding</v>
          </cell>
          <cell r="H568" t="str">
            <v xml:space="preserve"> </v>
          </cell>
          <cell r="I568">
            <v>0</v>
          </cell>
          <cell r="J568" t="str">
            <v>R</v>
          </cell>
          <cell r="K568">
            <v>0</v>
          </cell>
          <cell r="L568" t="str">
            <v xml:space="preserve"> </v>
          </cell>
          <cell r="M568">
            <v>0.75</v>
          </cell>
          <cell r="N568">
            <v>1919.68</v>
          </cell>
          <cell r="O568">
            <v>861</v>
          </cell>
          <cell r="P568">
            <v>531404</v>
          </cell>
          <cell r="Q568">
            <v>10</v>
          </cell>
          <cell r="R568">
            <v>43301</v>
          </cell>
          <cell r="S568">
            <v>0</v>
          </cell>
          <cell r="T568">
            <v>254.1</v>
          </cell>
          <cell r="V568">
            <v>0.13236581096849473</v>
          </cell>
          <cell r="W568" t="str">
            <v/>
          </cell>
          <cell r="X568" t="str">
            <v/>
          </cell>
          <cell r="Y568" t="str">
            <v/>
          </cell>
          <cell r="Z568">
            <v>1919.68</v>
          </cell>
        </row>
        <row r="569">
          <cell r="A569" t="str">
            <v>07-50</v>
          </cell>
          <cell r="B569" t="str">
            <v>Firma</v>
          </cell>
          <cell r="C569" t="str">
            <v>Baustoffe</v>
          </cell>
          <cell r="D569" t="str">
            <v>Seeger</v>
          </cell>
          <cell r="E569" t="str">
            <v>Waldstr. 11</v>
          </cell>
          <cell r="F569">
            <v>96132</v>
          </cell>
          <cell r="G569" t="str">
            <v>Aschbach</v>
          </cell>
          <cell r="H569" t="str">
            <v>09555</v>
          </cell>
          <cell r="I569">
            <v>92200</v>
          </cell>
          <cell r="J569" t="str">
            <v>R</v>
          </cell>
          <cell r="K569">
            <v>0</v>
          </cell>
          <cell r="L569" t="str">
            <v xml:space="preserve"> </v>
          </cell>
          <cell r="M569">
            <v>0.75</v>
          </cell>
          <cell r="N569">
            <v>131.13999999999999</v>
          </cell>
          <cell r="O569">
            <v>964</v>
          </cell>
          <cell r="P569">
            <v>552916</v>
          </cell>
          <cell r="Q569">
            <v>10</v>
          </cell>
          <cell r="R569">
            <v>43301</v>
          </cell>
          <cell r="S569">
            <v>0</v>
          </cell>
          <cell r="T569">
            <v>14.77</v>
          </cell>
          <cell r="V569">
            <v>0.11262772609425042</v>
          </cell>
          <cell r="W569" t="str">
            <v/>
          </cell>
          <cell r="X569" t="str">
            <v/>
          </cell>
          <cell r="Y569" t="str">
            <v/>
          </cell>
          <cell r="Z569">
            <v>131.13999999999999</v>
          </cell>
        </row>
        <row r="570">
          <cell r="A570" t="str">
            <v>07-51</v>
          </cell>
          <cell r="B570" t="str">
            <v>Firma</v>
          </cell>
          <cell r="C570" t="str">
            <v>Bau GmbH</v>
          </cell>
          <cell r="D570" t="str">
            <v>Kutter</v>
          </cell>
          <cell r="E570" t="str">
            <v>Weißbachmühle 1A</v>
          </cell>
          <cell r="F570">
            <v>91732</v>
          </cell>
          <cell r="G570" t="str">
            <v>Merkendorf</v>
          </cell>
          <cell r="H570" t="str">
            <v>09826</v>
          </cell>
          <cell r="I570" t="str">
            <v>1595 Fax: 200 Mail:info@kutter-bau-gmbh.de</v>
          </cell>
          <cell r="J570" t="str">
            <v>R</v>
          </cell>
          <cell r="K570">
            <v>0</v>
          </cell>
          <cell r="L570" t="str">
            <v xml:space="preserve"> </v>
          </cell>
          <cell r="M570">
            <v>0.75</v>
          </cell>
          <cell r="N570">
            <v>150</v>
          </cell>
          <cell r="O570">
            <v>957</v>
          </cell>
          <cell r="P570">
            <v>552453</v>
          </cell>
          <cell r="Q570">
            <v>30</v>
          </cell>
          <cell r="R570">
            <v>43301</v>
          </cell>
          <cell r="S570">
            <v>0</v>
          </cell>
          <cell r="T570">
            <v>35</v>
          </cell>
          <cell r="V570">
            <v>0.23333333333333334</v>
          </cell>
          <cell r="W570" t="str">
            <v/>
          </cell>
          <cell r="X570" t="str">
            <v/>
          </cell>
          <cell r="Y570" t="str">
            <v/>
          </cell>
          <cell r="Z570">
            <v>150</v>
          </cell>
        </row>
        <row r="571">
          <cell r="A571" t="str">
            <v>07-52</v>
          </cell>
          <cell r="B571" t="str">
            <v>Firma</v>
          </cell>
          <cell r="C571" t="str">
            <v>GmbH &amp; Co. KG</v>
          </cell>
          <cell r="D571" t="str">
            <v>ECO-Bau</v>
          </cell>
          <cell r="E571" t="str">
            <v>Pettensiedeler Str. 15</v>
          </cell>
          <cell r="F571">
            <v>90542</v>
          </cell>
          <cell r="G571" t="str">
            <v>Eckental</v>
          </cell>
          <cell r="H571" t="str">
            <v>09126</v>
          </cell>
          <cell r="I571" t="str">
            <v>2899030 Fax -39</v>
          </cell>
          <cell r="J571" t="str">
            <v>R</v>
          </cell>
          <cell r="K571">
            <v>0</v>
          </cell>
          <cell r="L571" t="str">
            <v xml:space="preserve"> </v>
          </cell>
          <cell r="M571">
            <v>0.75</v>
          </cell>
          <cell r="N571">
            <v>1350.83</v>
          </cell>
          <cell r="O571">
            <v>831</v>
          </cell>
          <cell r="P571">
            <v>552825</v>
          </cell>
          <cell r="Q571">
            <v>10</v>
          </cell>
          <cell r="R571">
            <v>43301</v>
          </cell>
          <cell r="S571">
            <v>0</v>
          </cell>
          <cell r="T571">
            <v>165.53</v>
          </cell>
          <cell r="V571">
            <v>0.12253947572973654</v>
          </cell>
          <cell r="W571" t="str">
            <v/>
          </cell>
          <cell r="X571" t="str">
            <v/>
          </cell>
          <cell r="Y571" t="str">
            <v/>
          </cell>
          <cell r="Z571">
            <v>1350.83</v>
          </cell>
        </row>
        <row r="572">
          <cell r="A572" t="str">
            <v>07-53</v>
          </cell>
          <cell r="B572" t="str">
            <v>Firma</v>
          </cell>
          <cell r="C572" t="str">
            <v>Element- Mauerwerk</v>
          </cell>
          <cell r="D572" t="str">
            <v>EMW 2000 GmbH</v>
          </cell>
          <cell r="E572" t="str">
            <v>Weinsfeld A6</v>
          </cell>
          <cell r="F572">
            <v>91161</v>
          </cell>
          <cell r="G572" t="str">
            <v>Hilpoltstein</v>
          </cell>
          <cell r="H572" t="str">
            <v>09179</v>
          </cell>
          <cell r="I572">
            <v>96660</v>
          </cell>
          <cell r="J572" t="str">
            <v>R</v>
          </cell>
          <cell r="K572">
            <v>0</v>
          </cell>
          <cell r="L572" t="str">
            <v xml:space="preserve"> </v>
          </cell>
          <cell r="M572">
            <v>0.75</v>
          </cell>
          <cell r="N572">
            <v>2055.1999999999998</v>
          </cell>
          <cell r="O572">
            <v>0</v>
          </cell>
          <cell r="P572">
            <v>555861</v>
          </cell>
          <cell r="Q572">
            <v>10</v>
          </cell>
          <cell r="R572">
            <v>43357</v>
          </cell>
          <cell r="S572" t="str">
            <v>Scheiderer</v>
          </cell>
          <cell r="T572">
            <v>205.52</v>
          </cell>
          <cell r="V572">
            <v>0.10000000000000002</v>
          </cell>
          <cell r="W572" t="str">
            <v/>
          </cell>
          <cell r="X572" t="str">
            <v/>
          </cell>
          <cell r="Y572" t="str">
            <v/>
          </cell>
          <cell r="Z572">
            <v>2055.1999999999998</v>
          </cell>
        </row>
        <row r="573">
          <cell r="A573" t="str">
            <v>07-54</v>
          </cell>
          <cell r="B573" t="str">
            <v>Firma</v>
          </cell>
          <cell r="C573" t="str">
            <v>Element- Mauerwerk</v>
          </cell>
          <cell r="D573" t="str">
            <v>EMW 2000 GmbH</v>
          </cell>
          <cell r="E573" t="str">
            <v>Weinsfeld A6</v>
          </cell>
          <cell r="F573">
            <v>91161</v>
          </cell>
          <cell r="G573" t="str">
            <v>Hilpoltstein</v>
          </cell>
          <cell r="H573" t="str">
            <v>09179</v>
          </cell>
          <cell r="I573">
            <v>96660</v>
          </cell>
          <cell r="J573" t="str">
            <v>R</v>
          </cell>
          <cell r="K573">
            <v>0</v>
          </cell>
          <cell r="L573" t="str">
            <v xml:space="preserve"> </v>
          </cell>
          <cell r="M573">
            <v>0.75</v>
          </cell>
          <cell r="N573">
            <v>1012.99</v>
          </cell>
          <cell r="O573">
            <v>1029</v>
          </cell>
          <cell r="P573">
            <v>553408</v>
          </cell>
          <cell r="Q573">
            <v>10</v>
          </cell>
          <cell r="R573">
            <v>43343</v>
          </cell>
          <cell r="S573" t="str">
            <v>Wurzer</v>
          </cell>
          <cell r="T573">
            <v>135.83000000000001</v>
          </cell>
          <cell r="V573">
            <v>0.13408819435532435</v>
          </cell>
          <cell r="W573" t="str">
            <v/>
          </cell>
          <cell r="X573" t="str">
            <v/>
          </cell>
          <cell r="Y573" t="str">
            <v/>
          </cell>
          <cell r="Z573">
            <v>1012.99</v>
          </cell>
        </row>
        <row r="574">
          <cell r="A574" t="str">
            <v>07-55</v>
          </cell>
          <cell r="B574" t="str">
            <v>Firma</v>
          </cell>
          <cell r="C574" t="str">
            <v>Georg</v>
          </cell>
          <cell r="D574" t="str">
            <v>Gerhäuser Hoch- und Tiefbau GmbH</v>
          </cell>
          <cell r="E574" t="str">
            <v>Ipsheimer Str. 6</v>
          </cell>
          <cell r="F574">
            <v>91438</v>
          </cell>
          <cell r="G574" t="str">
            <v>Bad Windsheim</v>
          </cell>
          <cell r="H574" t="str">
            <v>09841</v>
          </cell>
          <cell r="I574" t="str">
            <v>6650-0</v>
          </cell>
          <cell r="J574" t="str">
            <v>R</v>
          </cell>
          <cell r="K574">
            <v>0</v>
          </cell>
          <cell r="L574" t="str">
            <v xml:space="preserve"> </v>
          </cell>
          <cell r="M574">
            <v>0.75</v>
          </cell>
          <cell r="N574">
            <v>1211.47</v>
          </cell>
          <cell r="O574">
            <v>1039</v>
          </cell>
          <cell r="P574">
            <v>553778</v>
          </cell>
          <cell r="Q574">
            <v>10</v>
          </cell>
          <cell r="R574">
            <v>43335</v>
          </cell>
          <cell r="S574" t="str">
            <v>DHH Typ 41+42 EG, 90547 Stein</v>
          </cell>
          <cell r="T574">
            <v>113.04</v>
          </cell>
          <cell r="V574">
            <v>9.3308129792731148E-2</v>
          </cell>
          <cell r="W574" t="str">
            <v/>
          </cell>
          <cell r="X574" t="str">
            <v/>
          </cell>
          <cell r="Y574" t="str">
            <v/>
          </cell>
          <cell r="Z574">
            <v>1211.47</v>
          </cell>
        </row>
        <row r="575">
          <cell r="A575" t="str">
            <v>07-56</v>
          </cell>
          <cell r="B575" t="str">
            <v>Firma</v>
          </cell>
          <cell r="C575" t="str">
            <v>Georg</v>
          </cell>
          <cell r="D575" t="str">
            <v>Gerhäuser Hoch- und Tiefbau GmbH</v>
          </cell>
          <cell r="E575" t="str">
            <v>Ipsheimer Str. 6</v>
          </cell>
          <cell r="F575">
            <v>91438</v>
          </cell>
          <cell r="G575" t="str">
            <v>Bad Windsheim</v>
          </cell>
          <cell r="H575" t="str">
            <v>09841</v>
          </cell>
          <cell r="I575" t="str">
            <v>6650-0</v>
          </cell>
          <cell r="J575" t="str">
            <v>R</v>
          </cell>
          <cell r="K575">
            <v>0</v>
          </cell>
          <cell r="L575" t="str">
            <v xml:space="preserve"> </v>
          </cell>
          <cell r="M575">
            <v>0.75</v>
          </cell>
          <cell r="N575">
            <v>1336.11</v>
          </cell>
          <cell r="O575">
            <v>0</v>
          </cell>
          <cell r="P575">
            <v>553796</v>
          </cell>
          <cell r="Q575">
            <v>10</v>
          </cell>
          <cell r="R575">
            <v>43349</v>
          </cell>
          <cell r="S575" t="str">
            <v>DHH Typ 41+42 OG+DG, 90547 Stein</v>
          </cell>
          <cell r="T575">
            <v>133.61099999999999</v>
          </cell>
          <cell r="V575">
            <v>0.1</v>
          </cell>
          <cell r="W575" t="str">
            <v/>
          </cell>
          <cell r="X575" t="str">
            <v/>
          </cell>
          <cell r="Y575" t="str">
            <v/>
          </cell>
          <cell r="Z575">
            <v>1336.11</v>
          </cell>
        </row>
        <row r="576">
          <cell r="A576" t="str">
            <v>07-57</v>
          </cell>
          <cell r="B576" t="str">
            <v>Firma</v>
          </cell>
          <cell r="C576" t="str">
            <v>Georg</v>
          </cell>
          <cell r="D576" t="str">
            <v>Gerhäuser Hoch- und Tiefbau GmbH</v>
          </cell>
          <cell r="E576" t="str">
            <v>Ipsheimer Str. 6</v>
          </cell>
          <cell r="F576">
            <v>91438</v>
          </cell>
          <cell r="G576" t="str">
            <v>Bad Windsheim</v>
          </cell>
          <cell r="H576" t="str">
            <v>09841</v>
          </cell>
          <cell r="I576" t="str">
            <v>6650-0</v>
          </cell>
          <cell r="J576" t="str">
            <v>R</v>
          </cell>
          <cell r="K576">
            <v>0</v>
          </cell>
          <cell r="L576" t="str">
            <v xml:space="preserve"> </v>
          </cell>
          <cell r="M576">
            <v>0.75</v>
          </cell>
          <cell r="N576">
            <v>1211.47</v>
          </cell>
          <cell r="O576">
            <v>1040</v>
          </cell>
          <cell r="P576">
            <v>553797</v>
          </cell>
          <cell r="Q576">
            <v>10</v>
          </cell>
          <cell r="R576">
            <v>43335</v>
          </cell>
          <cell r="S576" t="str">
            <v>DHH Typ 43+44 EG, 90547 Stein</v>
          </cell>
          <cell r="T576">
            <v>113.04</v>
          </cell>
          <cell r="V576">
            <v>9.3308129792731148E-2</v>
          </cell>
          <cell r="W576" t="str">
            <v/>
          </cell>
          <cell r="X576" t="str">
            <v/>
          </cell>
          <cell r="Y576" t="str">
            <v/>
          </cell>
          <cell r="Z576">
            <v>1211.47</v>
          </cell>
        </row>
        <row r="577">
          <cell r="A577" t="str">
            <v>07-58</v>
          </cell>
          <cell r="B577" t="str">
            <v>Firma</v>
          </cell>
          <cell r="C577" t="str">
            <v>Georg</v>
          </cell>
          <cell r="D577" t="str">
            <v>Gerhäuser Hoch- und Tiefbau GmbH</v>
          </cell>
          <cell r="E577" t="str">
            <v>Ipsheimer Str. 6</v>
          </cell>
          <cell r="F577">
            <v>91438</v>
          </cell>
          <cell r="G577" t="str">
            <v>Bad Windsheim</v>
          </cell>
          <cell r="H577" t="str">
            <v>09841</v>
          </cell>
          <cell r="I577" t="str">
            <v>6650-0</v>
          </cell>
          <cell r="J577" t="str">
            <v>R</v>
          </cell>
          <cell r="K577">
            <v>0</v>
          </cell>
          <cell r="L577" t="str">
            <v xml:space="preserve"> </v>
          </cell>
          <cell r="M577">
            <v>0.75</v>
          </cell>
          <cell r="N577">
            <v>1327.41</v>
          </cell>
          <cell r="O577">
            <v>0</v>
          </cell>
          <cell r="P577">
            <v>553805</v>
          </cell>
          <cell r="Q577">
            <v>10</v>
          </cell>
          <cell r="R577">
            <v>43349</v>
          </cell>
          <cell r="S577" t="str">
            <v>DHH Typ 43+44 OG+DG, 90547 Stein</v>
          </cell>
          <cell r="T577">
            <v>132.74100000000001</v>
          </cell>
          <cell r="V577">
            <v>0.1</v>
          </cell>
          <cell r="W577" t="str">
            <v/>
          </cell>
          <cell r="X577" t="str">
            <v/>
          </cell>
          <cell r="Y577" t="str">
            <v/>
          </cell>
          <cell r="Z577">
            <v>1327.41</v>
          </cell>
        </row>
        <row r="578">
          <cell r="A578" t="str">
            <v>07-59</v>
          </cell>
          <cell r="B578" t="str">
            <v>Firma</v>
          </cell>
          <cell r="C578" t="str">
            <v>Georg</v>
          </cell>
          <cell r="D578" t="str">
            <v>Gerhäuser Hoch- und Tiefbau GmbH</v>
          </cell>
          <cell r="E578" t="str">
            <v>Ipsheimer Str. 6</v>
          </cell>
          <cell r="F578">
            <v>91438</v>
          </cell>
          <cell r="G578" t="str">
            <v>Bad Windsheim</v>
          </cell>
          <cell r="H578" t="str">
            <v>09841</v>
          </cell>
          <cell r="I578" t="str">
            <v>6650-0</v>
          </cell>
          <cell r="J578" t="str">
            <v>R</v>
          </cell>
          <cell r="K578">
            <v>0</v>
          </cell>
          <cell r="L578" t="str">
            <v xml:space="preserve"> </v>
          </cell>
          <cell r="M578">
            <v>0.75</v>
          </cell>
          <cell r="N578">
            <v>1285.68</v>
          </cell>
          <cell r="O578">
            <v>1041</v>
          </cell>
          <cell r="P578">
            <v>553804</v>
          </cell>
          <cell r="Q578">
            <v>10</v>
          </cell>
          <cell r="R578">
            <v>43335</v>
          </cell>
          <cell r="S578" t="str">
            <v>DHH Typ 45+46 EG, 90547 Stein</v>
          </cell>
          <cell r="T578">
            <v>118.48</v>
          </cell>
          <cell r="V578">
            <v>9.2153568539605504E-2</v>
          </cell>
          <cell r="W578" t="str">
            <v/>
          </cell>
          <cell r="X578" t="str">
            <v/>
          </cell>
          <cell r="Y578" t="str">
            <v/>
          </cell>
          <cell r="Z578">
            <v>1285.68</v>
          </cell>
        </row>
        <row r="579">
          <cell r="A579" t="str">
            <v>07-60</v>
          </cell>
          <cell r="B579" t="str">
            <v>Firma</v>
          </cell>
          <cell r="C579" t="str">
            <v>Georg</v>
          </cell>
          <cell r="D579" t="str">
            <v>Gerhäuser Hoch- und Tiefbau GmbH</v>
          </cell>
          <cell r="E579" t="str">
            <v>Ipsheimer Str. 6</v>
          </cell>
          <cell r="F579">
            <v>91438</v>
          </cell>
          <cell r="G579" t="str">
            <v>Bad Windsheim</v>
          </cell>
          <cell r="H579" t="str">
            <v>09841</v>
          </cell>
          <cell r="I579" t="str">
            <v>6650-0</v>
          </cell>
          <cell r="J579" t="str">
            <v>R</v>
          </cell>
          <cell r="K579">
            <v>0</v>
          </cell>
          <cell r="L579" t="str">
            <v xml:space="preserve"> </v>
          </cell>
          <cell r="M579">
            <v>0.75</v>
          </cell>
          <cell r="N579">
            <v>1318.71</v>
          </cell>
          <cell r="O579">
            <v>0</v>
          </cell>
          <cell r="P579">
            <v>553798</v>
          </cell>
          <cell r="Q579">
            <v>10</v>
          </cell>
          <cell r="R579">
            <v>43349</v>
          </cell>
          <cell r="S579" t="str">
            <v>DHH Typ 45+46 OG+DG, 90547 Stein</v>
          </cell>
          <cell r="T579">
            <v>131.87100000000001</v>
          </cell>
          <cell r="V579">
            <v>0.1</v>
          </cell>
          <cell r="W579" t="str">
            <v/>
          </cell>
          <cell r="X579" t="str">
            <v/>
          </cell>
          <cell r="Y579" t="str">
            <v/>
          </cell>
          <cell r="Z579">
            <v>1318.71</v>
          </cell>
        </row>
        <row r="580">
          <cell r="A580" t="str">
            <v>07-61</v>
          </cell>
          <cell r="B580" t="str">
            <v>Firma</v>
          </cell>
          <cell r="C580" t="str">
            <v xml:space="preserve"> </v>
          </cell>
          <cell r="D580" t="str">
            <v>Beil GmbH &amp; Co. KG</v>
          </cell>
          <cell r="E580" t="str">
            <v>Chemnitzer Str. 21</v>
          </cell>
          <cell r="F580">
            <v>91564</v>
          </cell>
          <cell r="G580" t="str">
            <v>Neuendettelsau</v>
          </cell>
          <cell r="H580" t="str">
            <v>09874</v>
          </cell>
          <cell r="I580" t="str">
            <v>6806-0 Fax: -66</v>
          </cell>
          <cell r="J580" t="str">
            <v>R</v>
          </cell>
          <cell r="K580">
            <v>0</v>
          </cell>
          <cell r="L580" t="str">
            <v xml:space="preserve"> </v>
          </cell>
          <cell r="M580">
            <v>0.75</v>
          </cell>
          <cell r="N580">
            <v>2218.6</v>
          </cell>
          <cell r="O580">
            <v>916</v>
          </cell>
          <cell r="P580">
            <v>552746</v>
          </cell>
          <cell r="Q580">
            <v>10</v>
          </cell>
          <cell r="R580">
            <v>43307</v>
          </cell>
          <cell r="S580">
            <v>0</v>
          </cell>
          <cell r="T580">
            <v>269.35000000000002</v>
          </cell>
          <cell r="V580">
            <v>0.1214053907869828</v>
          </cell>
          <cell r="W580" t="str">
            <v/>
          </cell>
          <cell r="X580" t="str">
            <v/>
          </cell>
          <cell r="Y580" t="str">
            <v/>
          </cell>
          <cell r="Z580">
            <v>2218.6</v>
          </cell>
        </row>
        <row r="581">
          <cell r="A581" t="str">
            <v>07-62</v>
          </cell>
          <cell r="B581" t="str">
            <v>Firma</v>
          </cell>
          <cell r="C581" t="str">
            <v xml:space="preserve"> </v>
          </cell>
          <cell r="D581" t="str">
            <v>Beil GmbH &amp; Co. KG</v>
          </cell>
          <cell r="E581" t="str">
            <v>Chemnitzer Str. 21</v>
          </cell>
          <cell r="F581">
            <v>91564</v>
          </cell>
          <cell r="G581" t="str">
            <v>Neuendettelsau</v>
          </cell>
          <cell r="H581" t="str">
            <v>09874</v>
          </cell>
          <cell r="I581" t="str">
            <v>6806-0 Fax: -66</v>
          </cell>
          <cell r="J581" t="str">
            <v>R</v>
          </cell>
          <cell r="K581">
            <v>0</v>
          </cell>
          <cell r="L581" t="str">
            <v xml:space="preserve"> </v>
          </cell>
          <cell r="M581">
            <v>0.75</v>
          </cell>
          <cell r="N581">
            <v>2070.0300000000002</v>
          </cell>
          <cell r="O581">
            <v>917</v>
          </cell>
          <cell r="P581">
            <v>552817</v>
          </cell>
          <cell r="Q581">
            <v>10</v>
          </cell>
          <cell r="R581">
            <v>43307</v>
          </cell>
          <cell r="S581">
            <v>0</v>
          </cell>
          <cell r="T581">
            <v>217.66</v>
          </cell>
          <cell r="V581">
            <v>0.10514823456664878</v>
          </cell>
          <cell r="W581" t="str">
            <v/>
          </cell>
          <cell r="X581" t="str">
            <v/>
          </cell>
          <cell r="Y581" t="str">
            <v/>
          </cell>
          <cell r="Z581">
            <v>2070.0300000000002</v>
          </cell>
        </row>
        <row r="582">
          <cell r="A582" t="str">
            <v>07-63</v>
          </cell>
          <cell r="B582" t="str">
            <v>Firma</v>
          </cell>
          <cell r="C582" t="str">
            <v>Baugeschäft</v>
          </cell>
          <cell r="D582" t="str">
            <v>Wieser Christian</v>
          </cell>
          <cell r="E582" t="str">
            <v>Langer Oberfeldweg 25</v>
          </cell>
          <cell r="F582">
            <v>85051</v>
          </cell>
          <cell r="G582" t="str">
            <v>Ingolstadt</v>
          </cell>
          <cell r="H582" t="str">
            <v xml:space="preserve"> </v>
          </cell>
          <cell r="I582" t="str">
            <v xml:space="preserve"> </v>
          </cell>
          <cell r="J582" t="str">
            <v>R</v>
          </cell>
          <cell r="K582">
            <v>0</v>
          </cell>
          <cell r="L582" t="str">
            <v xml:space="preserve"> </v>
          </cell>
          <cell r="M582">
            <v>0.75</v>
          </cell>
          <cell r="N582">
            <v>1973.8</v>
          </cell>
          <cell r="O582">
            <v>967</v>
          </cell>
          <cell r="P582">
            <v>552492</v>
          </cell>
          <cell r="Q582">
            <v>10</v>
          </cell>
          <cell r="R582">
            <v>43307</v>
          </cell>
          <cell r="S582">
            <v>0</v>
          </cell>
          <cell r="T582">
            <v>261.41000000000003</v>
          </cell>
          <cell r="V582">
            <v>0.13243996352214005</v>
          </cell>
          <cell r="W582" t="str">
            <v/>
          </cell>
          <cell r="X582" t="str">
            <v/>
          </cell>
          <cell r="Y582" t="str">
            <v/>
          </cell>
          <cell r="Z582">
            <v>1973.8</v>
          </cell>
        </row>
        <row r="583">
          <cell r="A583" t="str">
            <v>07-64</v>
          </cell>
          <cell r="B583" t="str">
            <v>Firma</v>
          </cell>
          <cell r="C583" t="str">
            <v>Bau GmbH</v>
          </cell>
          <cell r="D583" t="str">
            <v>Regel</v>
          </cell>
          <cell r="E583" t="str">
            <v>Tröbach 2A</v>
          </cell>
          <cell r="F583">
            <v>96523</v>
          </cell>
          <cell r="G583" t="str">
            <v>Steibach</v>
          </cell>
          <cell r="H583" t="str">
            <v>036762</v>
          </cell>
          <cell r="I583" t="str">
            <v xml:space="preserve">396-0 Fax: -20 </v>
          </cell>
          <cell r="J583" t="str">
            <v>R</v>
          </cell>
          <cell r="K583">
            <v>0</v>
          </cell>
          <cell r="L583" t="str">
            <v xml:space="preserve"> </v>
          </cell>
          <cell r="M583">
            <v>0.8</v>
          </cell>
          <cell r="N583">
            <v>3054.72</v>
          </cell>
          <cell r="O583">
            <v>1063</v>
          </cell>
          <cell r="P583">
            <v>552045</v>
          </cell>
          <cell r="Q583">
            <v>17</v>
          </cell>
          <cell r="R583">
            <v>43307</v>
          </cell>
          <cell r="S583">
            <v>0</v>
          </cell>
          <cell r="T583">
            <v>383.11</v>
          </cell>
          <cell r="V583">
            <v>0.12541575005237798</v>
          </cell>
          <cell r="W583" t="str">
            <v/>
          </cell>
          <cell r="X583" t="str">
            <v/>
          </cell>
          <cell r="Y583" t="str">
            <v/>
          </cell>
          <cell r="Z583">
            <v>3054.72</v>
          </cell>
        </row>
        <row r="584">
          <cell r="A584" t="str">
            <v>07-65</v>
          </cell>
          <cell r="B584" t="str">
            <v>Firma</v>
          </cell>
          <cell r="C584" t="str">
            <v>Hans</v>
          </cell>
          <cell r="D584" t="str">
            <v>Mayer</v>
          </cell>
          <cell r="E584" t="str">
            <v>Hauptstr. 45</v>
          </cell>
          <cell r="F584">
            <v>85123</v>
          </cell>
          <cell r="G584" t="str">
            <v>Karlskron</v>
          </cell>
          <cell r="H584" t="str">
            <v xml:space="preserve"> </v>
          </cell>
          <cell r="I584" t="str">
            <v xml:space="preserve"> </v>
          </cell>
          <cell r="J584" t="str">
            <v>R</v>
          </cell>
          <cell r="K584">
            <v>0</v>
          </cell>
          <cell r="L584" t="str">
            <v xml:space="preserve"> </v>
          </cell>
          <cell r="M584">
            <v>0.75</v>
          </cell>
          <cell r="N584">
            <v>1711.43</v>
          </cell>
          <cell r="O584">
            <v>962</v>
          </cell>
          <cell r="P584">
            <v>552734</v>
          </cell>
          <cell r="Q584">
            <v>10</v>
          </cell>
          <cell r="R584">
            <v>43307</v>
          </cell>
          <cell r="S584">
            <v>0</v>
          </cell>
          <cell r="T584">
            <v>227.35</v>
          </cell>
          <cell r="V584">
            <v>0.13284212617518681</v>
          </cell>
          <cell r="W584" t="str">
            <v/>
          </cell>
          <cell r="X584" t="str">
            <v/>
          </cell>
          <cell r="Y584" t="str">
            <v/>
          </cell>
          <cell r="Z584">
            <v>1711.43</v>
          </cell>
        </row>
        <row r="585">
          <cell r="A585" t="str">
            <v>07-66</v>
          </cell>
          <cell r="B585" t="str">
            <v>Firma</v>
          </cell>
          <cell r="C585" t="str">
            <v>Bauunternehmen</v>
          </cell>
          <cell r="D585" t="str">
            <v>Gruber</v>
          </cell>
          <cell r="E585" t="str">
            <v>Bahnhofstr. 9</v>
          </cell>
          <cell r="F585">
            <v>86681</v>
          </cell>
          <cell r="G585" t="str">
            <v>Fünfstetten</v>
          </cell>
          <cell r="H585" t="str">
            <v>09091</v>
          </cell>
          <cell r="I585" t="str">
            <v>449 Fax: 3959 Mobil: 0171/33 49 537</v>
          </cell>
          <cell r="J585" t="str">
            <v>R</v>
          </cell>
          <cell r="K585">
            <v>0</v>
          </cell>
          <cell r="L585" t="str">
            <v xml:space="preserve"> </v>
          </cell>
          <cell r="M585">
            <v>0.75</v>
          </cell>
          <cell r="N585">
            <v>2542.27</v>
          </cell>
          <cell r="O585">
            <v>1043</v>
          </cell>
          <cell r="P585">
            <v>552912</v>
          </cell>
          <cell r="Q585">
            <v>10</v>
          </cell>
          <cell r="R585">
            <v>43307</v>
          </cell>
          <cell r="S585">
            <v>0</v>
          </cell>
          <cell r="T585">
            <v>337.63</v>
          </cell>
          <cell r="V585">
            <v>0.13280650757000634</v>
          </cell>
          <cell r="W585" t="str">
            <v/>
          </cell>
          <cell r="X585" t="str">
            <v/>
          </cell>
          <cell r="Y585" t="str">
            <v/>
          </cell>
          <cell r="Z585">
            <v>2542.27</v>
          </cell>
        </row>
        <row r="586">
          <cell r="A586" t="str">
            <v>07-67</v>
          </cell>
          <cell r="B586" t="str">
            <v>Firma</v>
          </cell>
          <cell r="C586" t="str">
            <v>Bauunternehmen KG</v>
          </cell>
          <cell r="D586" t="str">
            <v>Auerochs GmbH &amp; Co.</v>
          </cell>
          <cell r="E586" t="str">
            <v>Neustädter Str. 30</v>
          </cell>
          <cell r="F586">
            <v>90617</v>
          </cell>
          <cell r="G586" t="str">
            <v>Puschendorf</v>
          </cell>
          <cell r="H586" t="str">
            <v>09101</v>
          </cell>
          <cell r="I586" t="str">
            <v>9096-0</v>
          </cell>
          <cell r="J586" t="str">
            <v>R</v>
          </cell>
          <cell r="K586">
            <v>0</v>
          </cell>
          <cell r="L586" t="str">
            <v xml:space="preserve"> </v>
          </cell>
          <cell r="M586">
            <v>0.75</v>
          </cell>
          <cell r="N586">
            <v>119.01</v>
          </cell>
          <cell r="O586">
            <v>907</v>
          </cell>
          <cell r="P586">
            <v>553143</v>
          </cell>
          <cell r="Q586">
            <v>10</v>
          </cell>
          <cell r="R586">
            <v>43307</v>
          </cell>
          <cell r="S586">
            <v>0</v>
          </cell>
          <cell r="T586">
            <v>15.8</v>
          </cell>
          <cell r="V586">
            <v>0.13276195277707756</v>
          </cell>
          <cell r="W586" t="str">
            <v/>
          </cell>
          <cell r="X586" t="str">
            <v/>
          </cell>
          <cell r="Y586" t="str">
            <v/>
          </cell>
          <cell r="Z586">
            <v>119.01</v>
          </cell>
        </row>
        <row r="587">
          <cell r="A587" t="str">
            <v>07-68</v>
          </cell>
          <cell r="B587" t="str">
            <v>Firma</v>
          </cell>
          <cell r="C587" t="str">
            <v>Hans</v>
          </cell>
          <cell r="D587" t="str">
            <v>Mayer</v>
          </cell>
          <cell r="E587" t="str">
            <v>Hauptstr. 45</v>
          </cell>
          <cell r="F587">
            <v>85123</v>
          </cell>
          <cell r="G587" t="str">
            <v>Karlskron</v>
          </cell>
          <cell r="H587" t="str">
            <v xml:space="preserve"> </v>
          </cell>
          <cell r="I587" t="str">
            <v xml:space="preserve"> </v>
          </cell>
          <cell r="J587" t="str">
            <v>R</v>
          </cell>
          <cell r="K587">
            <v>0</v>
          </cell>
          <cell r="L587" t="str">
            <v xml:space="preserve"> </v>
          </cell>
          <cell r="M587">
            <v>0.75</v>
          </cell>
          <cell r="N587">
            <v>1691.2</v>
          </cell>
          <cell r="O587">
            <v>961</v>
          </cell>
          <cell r="P587">
            <v>552732</v>
          </cell>
          <cell r="Q587">
            <v>10</v>
          </cell>
          <cell r="R587">
            <v>43307</v>
          </cell>
          <cell r="S587">
            <v>0</v>
          </cell>
          <cell r="T587">
            <v>224.53</v>
          </cell>
          <cell r="V587">
            <v>0.13276371807000945</v>
          </cell>
          <cell r="W587" t="str">
            <v/>
          </cell>
          <cell r="X587" t="str">
            <v/>
          </cell>
          <cell r="Y587" t="str">
            <v/>
          </cell>
          <cell r="Z587">
            <v>1691.2</v>
          </cell>
        </row>
        <row r="588">
          <cell r="A588" t="str">
            <v>07-69</v>
          </cell>
          <cell r="B588" t="str">
            <v>Firma</v>
          </cell>
          <cell r="C588" t="str">
            <v>Baustoffe</v>
          </cell>
          <cell r="D588" t="str">
            <v>BayWa AG</v>
          </cell>
          <cell r="E588" t="str">
            <v>Postfach 81 01 06</v>
          </cell>
          <cell r="F588">
            <v>81901</v>
          </cell>
          <cell r="G588" t="str">
            <v>München</v>
          </cell>
          <cell r="H588" t="str">
            <v xml:space="preserve"> </v>
          </cell>
          <cell r="I588" t="str">
            <v xml:space="preserve"> </v>
          </cell>
          <cell r="J588" t="str">
            <v>R</v>
          </cell>
          <cell r="K588">
            <v>0</v>
          </cell>
          <cell r="L588" t="str">
            <v xml:space="preserve"> </v>
          </cell>
          <cell r="M588">
            <v>0.7</v>
          </cell>
          <cell r="N588">
            <v>873.36</v>
          </cell>
          <cell r="O588">
            <v>914</v>
          </cell>
          <cell r="P588">
            <v>553082</v>
          </cell>
          <cell r="Q588">
            <v>5</v>
          </cell>
          <cell r="R588">
            <v>43307</v>
          </cell>
          <cell r="S588">
            <v>0</v>
          </cell>
          <cell r="T588">
            <v>52.91</v>
          </cell>
          <cell r="V588">
            <v>6.0582119629934962E-2</v>
          </cell>
          <cell r="W588" t="str">
            <v/>
          </cell>
          <cell r="X588" t="str">
            <v/>
          </cell>
          <cell r="Y588" t="str">
            <v/>
          </cell>
          <cell r="Z588">
            <v>873.36</v>
          </cell>
        </row>
        <row r="589">
          <cell r="A589" t="str">
            <v>07-70</v>
          </cell>
          <cell r="B589" t="str">
            <v>Firma</v>
          </cell>
          <cell r="C589" t="str">
            <v xml:space="preserve"> </v>
          </cell>
          <cell r="D589" t="str">
            <v>Daigfuß</v>
          </cell>
          <cell r="E589" t="str">
            <v>Zeppelinstr. 5</v>
          </cell>
          <cell r="F589">
            <v>91074</v>
          </cell>
          <cell r="G589" t="str">
            <v>Herzogenaurach</v>
          </cell>
          <cell r="H589" t="str">
            <v>09132</v>
          </cell>
          <cell r="I589" t="str">
            <v>7877-0 Fax: -11</v>
          </cell>
          <cell r="J589" t="str">
            <v>R</v>
          </cell>
          <cell r="K589">
            <v>0</v>
          </cell>
          <cell r="L589" t="str">
            <v xml:space="preserve"> </v>
          </cell>
          <cell r="M589">
            <v>0.7</v>
          </cell>
          <cell r="N589">
            <v>722.72</v>
          </cell>
          <cell r="O589">
            <v>919</v>
          </cell>
          <cell r="P589">
            <v>553002</v>
          </cell>
          <cell r="Q589">
            <v>5</v>
          </cell>
          <cell r="R589">
            <v>43307</v>
          </cell>
          <cell r="S589">
            <v>0</v>
          </cell>
          <cell r="T589">
            <v>43.86</v>
          </cell>
          <cell r="V589">
            <v>6.068740314367943E-2</v>
          </cell>
          <cell r="W589" t="str">
            <v/>
          </cell>
          <cell r="X589" t="str">
            <v/>
          </cell>
          <cell r="Y589" t="str">
            <v/>
          </cell>
          <cell r="Z589">
            <v>722.72</v>
          </cell>
        </row>
        <row r="590">
          <cell r="A590" t="str">
            <v>07-71</v>
          </cell>
          <cell r="B590" t="str">
            <v>Firma</v>
          </cell>
          <cell r="C590" t="str">
            <v xml:space="preserve"> </v>
          </cell>
          <cell r="D590" t="str">
            <v>Daigfuß</v>
          </cell>
          <cell r="E590" t="str">
            <v>Zeppelinstr. 5</v>
          </cell>
          <cell r="F590">
            <v>91074</v>
          </cell>
          <cell r="G590" t="str">
            <v>Herzogenaurach</v>
          </cell>
          <cell r="H590" t="str">
            <v>09132</v>
          </cell>
          <cell r="I590" t="str">
            <v>7877-0 Fax: -11</v>
          </cell>
          <cell r="J590" t="str">
            <v>R</v>
          </cell>
          <cell r="K590">
            <v>0</v>
          </cell>
          <cell r="L590" t="str">
            <v xml:space="preserve"> </v>
          </cell>
          <cell r="M590">
            <v>0.7</v>
          </cell>
          <cell r="N590">
            <v>425.61</v>
          </cell>
          <cell r="O590">
            <v>920</v>
          </cell>
          <cell r="P590">
            <v>553003</v>
          </cell>
          <cell r="Q590">
            <v>5</v>
          </cell>
          <cell r="R590">
            <v>43307</v>
          </cell>
          <cell r="S590">
            <v>0</v>
          </cell>
          <cell r="T590">
            <v>26.06</v>
          </cell>
          <cell r="V590">
            <v>6.1229764338243925E-2</v>
          </cell>
          <cell r="W590" t="str">
            <v/>
          </cell>
          <cell r="X590" t="str">
            <v/>
          </cell>
          <cell r="Y590" t="str">
            <v/>
          </cell>
          <cell r="Z590">
            <v>425.61</v>
          </cell>
        </row>
        <row r="591">
          <cell r="A591" t="str">
            <v>07-72</v>
          </cell>
          <cell r="B591" t="str">
            <v>Firma</v>
          </cell>
          <cell r="C591" t="str">
            <v>GmbH</v>
          </cell>
          <cell r="D591" t="str">
            <v>Huber &amp; Riedel</v>
          </cell>
          <cell r="E591" t="str">
            <v>Alemannenstr. 26</v>
          </cell>
          <cell r="F591">
            <v>91710</v>
          </cell>
          <cell r="G591" t="str">
            <v>Gunzenhausen</v>
          </cell>
          <cell r="H591" t="str">
            <v xml:space="preserve"> </v>
          </cell>
          <cell r="I591" t="str">
            <v xml:space="preserve"> </v>
          </cell>
          <cell r="J591" t="str">
            <v>R</v>
          </cell>
          <cell r="K591">
            <v>0</v>
          </cell>
          <cell r="L591" t="str">
            <v xml:space="preserve"> </v>
          </cell>
          <cell r="M591">
            <v>0.7</v>
          </cell>
          <cell r="N591">
            <v>1848.82</v>
          </cell>
          <cell r="O591">
            <v>950</v>
          </cell>
          <cell r="P591">
            <v>553044</v>
          </cell>
          <cell r="Q591">
            <v>5</v>
          </cell>
          <cell r="R591">
            <v>43307</v>
          </cell>
          <cell r="S591">
            <v>0</v>
          </cell>
          <cell r="T591">
            <v>112.18</v>
          </cell>
          <cell r="V591">
            <v>6.0676539630683361E-2</v>
          </cell>
          <cell r="W591" t="str">
            <v/>
          </cell>
          <cell r="X591" t="str">
            <v/>
          </cell>
          <cell r="Y591" t="str">
            <v/>
          </cell>
          <cell r="Z591">
            <v>1848.82</v>
          </cell>
        </row>
        <row r="592">
          <cell r="A592" t="str">
            <v>07-73</v>
          </cell>
          <cell r="B592" t="str">
            <v>Firma</v>
          </cell>
          <cell r="C592" t="str">
            <v>GmbH</v>
          </cell>
          <cell r="D592" t="str">
            <v>Huber &amp; Riedel</v>
          </cell>
          <cell r="E592" t="str">
            <v>Alemannenstr. 26</v>
          </cell>
          <cell r="F592">
            <v>91710</v>
          </cell>
          <cell r="G592" t="str">
            <v>Gunzenhausen</v>
          </cell>
          <cell r="H592" t="str">
            <v xml:space="preserve"> </v>
          </cell>
          <cell r="I592" t="str">
            <v xml:space="preserve"> </v>
          </cell>
          <cell r="J592" t="str">
            <v>R</v>
          </cell>
          <cell r="K592">
            <v>0</v>
          </cell>
          <cell r="L592" t="str">
            <v xml:space="preserve"> </v>
          </cell>
          <cell r="M592">
            <v>0.7</v>
          </cell>
          <cell r="N592">
            <v>955.32</v>
          </cell>
          <cell r="O592">
            <v>949</v>
          </cell>
          <cell r="P592">
            <v>553216</v>
          </cell>
          <cell r="Q592">
            <v>5</v>
          </cell>
          <cell r="R592">
            <v>43307</v>
          </cell>
          <cell r="S592">
            <v>0</v>
          </cell>
          <cell r="T592">
            <v>57.93</v>
          </cell>
          <cell r="V592">
            <v>6.0639366913704307E-2</v>
          </cell>
          <cell r="W592" t="str">
            <v/>
          </cell>
          <cell r="X592" t="str">
            <v/>
          </cell>
          <cell r="Y592" t="str">
            <v/>
          </cell>
          <cell r="Z592">
            <v>955.32</v>
          </cell>
        </row>
        <row r="593">
          <cell r="A593" t="str">
            <v>07-74</v>
          </cell>
          <cell r="B593" t="str">
            <v>Firma</v>
          </cell>
          <cell r="C593" t="str">
            <v>GmbH</v>
          </cell>
          <cell r="D593" t="str">
            <v>Huber &amp; Riedel</v>
          </cell>
          <cell r="E593" t="str">
            <v>Alemannenstr. 26</v>
          </cell>
          <cell r="F593">
            <v>91710</v>
          </cell>
          <cell r="G593" t="str">
            <v>Gunzenhausen</v>
          </cell>
          <cell r="H593" t="str">
            <v xml:space="preserve"> </v>
          </cell>
          <cell r="I593" t="str">
            <v xml:space="preserve"> </v>
          </cell>
          <cell r="J593" t="str">
            <v>R</v>
          </cell>
          <cell r="K593">
            <v>0</v>
          </cell>
          <cell r="L593" t="str">
            <v xml:space="preserve"> </v>
          </cell>
          <cell r="M593">
            <v>0.7</v>
          </cell>
          <cell r="N593">
            <v>1512.39</v>
          </cell>
          <cell r="O593">
            <v>948</v>
          </cell>
          <cell r="P593">
            <v>553212</v>
          </cell>
          <cell r="Q593">
            <v>5</v>
          </cell>
          <cell r="R593">
            <v>43307</v>
          </cell>
          <cell r="S593">
            <v>0</v>
          </cell>
          <cell r="T593">
            <v>92.13</v>
          </cell>
          <cell r="V593">
            <v>6.0916827008906424E-2</v>
          </cell>
          <cell r="W593" t="str">
            <v/>
          </cell>
          <cell r="X593" t="str">
            <v/>
          </cell>
          <cell r="Y593" t="str">
            <v/>
          </cell>
          <cell r="Z593">
            <v>1512.39</v>
          </cell>
        </row>
        <row r="594">
          <cell r="A594" t="str">
            <v>07-75</v>
          </cell>
          <cell r="B594" t="str">
            <v>Firma</v>
          </cell>
          <cell r="C594" t="str">
            <v>Georg</v>
          </cell>
          <cell r="D594" t="str">
            <v>Gerhäuser Hoch- und Tiefbau GmbH</v>
          </cell>
          <cell r="E594" t="str">
            <v>Ipsheimer Str. 6</v>
          </cell>
          <cell r="F594">
            <v>91438</v>
          </cell>
          <cell r="G594" t="str">
            <v>Bad Windsheim</v>
          </cell>
          <cell r="H594" t="str">
            <v>09841</v>
          </cell>
          <cell r="I594" t="str">
            <v>6650-0</v>
          </cell>
          <cell r="J594" t="str">
            <v>R</v>
          </cell>
          <cell r="K594">
            <v>0</v>
          </cell>
          <cell r="L594" t="str">
            <v xml:space="preserve"> </v>
          </cell>
          <cell r="M594">
            <v>0.75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 t="str">
            <v>BV Stein, Nachbestellung -falsche Zugseite-</v>
          </cell>
          <cell r="T594" t="str">
            <v/>
          </cell>
          <cell r="V594" t="e">
            <v>#VALUE!</v>
          </cell>
          <cell r="W594" t="str">
            <v/>
          </cell>
          <cell r="X594" t="str">
            <v/>
          </cell>
          <cell r="Y594" t="str">
            <v/>
          </cell>
          <cell r="Z594" t="str">
            <v/>
          </cell>
        </row>
        <row r="595">
          <cell r="A595" t="str">
            <v>07-76</v>
          </cell>
          <cell r="B595" t="str">
            <v>Firma</v>
          </cell>
          <cell r="C595" t="str">
            <v xml:space="preserve"> </v>
          </cell>
          <cell r="D595" t="str">
            <v xml:space="preserve">A &amp; S Bau GmbH </v>
          </cell>
          <cell r="E595" t="str">
            <v>Hauptstr. 2a</v>
          </cell>
          <cell r="F595">
            <v>91632</v>
          </cell>
          <cell r="G595" t="str">
            <v>Wieseth</v>
          </cell>
          <cell r="H595" t="str">
            <v>09822</v>
          </cell>
          <cell r="I595">
            <v>609970</v>
          </cell>
          <cell r="J595" t="str">
            <v>R</v>
          </cell>
          <cell r="K595">
            <v>0</v>
          </cell>
          <cell r="L595" t="str">
            <v xml:space="preserve"> </v>
          </cell>
          <cell r="M595">
            <v>0.75</v>
          </cell>
          <cell r="N595">
            <v>596.35</v>
          </cell>
          <cell r="O595">
            <v>910</v>
          </cell>
          <cell r="P595">
            <v>553783</v>
          </cell>
          <cell r="Q595">
            <v>10</v>
          </cell>
          <cell r="R595">
            <v>43343</v>
          </cell>
          <cell r="S595" t="str">
            <v>Belzner, Oberschönbronn</v>
          </cell>
          <cell r="T595">
            <v>79.38</v>
          </cell>
          <cell r="V595">
            <v>0.1331097509851597</v>
          </cell>
          <cell r="W595" t="str">
            <v/>
          </cell>
          <cell r="X595" t="str">
            <v/>
          </cell>
          <cell r="Y595" t="str">
            <v/>
          </cell>
          <cell r="Z595">
            <v>596.35</v>
          </cell>
        </row>
        <row r="596">
          <cell r="A596" t="str">
            <v>07-77</v>
          </cell>
          <cell r="B596" t="str">
            <v>Firma</v>
          </cell>
          <cell r="C596" t="str">
            <v>Wohnbau</v>
          </cell>
          <cell r="D596" t="str">
            <v>Ernsberger GmbH</v>
          </cell>
          <cell r="E596" t="str">
            <v>Im Gewerbepark 6</v>
          </cell>
          <cell r="F596">
            <v>92331</v>
          </cell>
          <cell r="G596" t="str">
            <v>Parsberg</v>
          </cell>
          <cell r="H596" t="str">
            <v>0174</v>
          </cell>
          <cell r="I596" t="str">
            <v>3799980 Herr Müller</v>
          </cell>
          <cell r="J596" t="str">
            <v>R</v>
          </cell>
          <cell r="K596">
            <v>0</v>
          </cell>
          <cell r="L596" t="str">
            <v xml:space="preserve"> </v>
          </cell>
          <cell r="M596">
            <v>0.75</v>
          </cell>
          <cell r="N596">
            <v>1878.87</v>
          </cell>
          <cell r="O596">
            <v>1035</v>
          </cell>
          <cell r="P596">
            <v>553824</v>
          </cell>
          <cell r="Q596">
            <v>10</v>
          </cell>
          <cell r="R596">
            <v>43335</v>
          </cell>
          <cell r="S596" t="str">
            <v>Manresastr. 50, 80999 München -EG-</v>
          </cell>
          <cell r="T596">
            <v>227.43</v>
          </cell>
          <cell r="V596">
            <v>0.12104616072426513</v>
          </cell>
          <cell r="W596" t="str">
            <v/>
          </cell>
          <cell r="X596" t="str">
            <v/>
          </cell>
          <cell r="Y596" t="str">
            <v/>
          </cell>
          <cell r="Z596">
            <v>1878.87</v>
          </cell>
        </row>
        <row r="597">
          <cell r="A597" t="str">
            <v>07-78</v>
          </cell>
          <cell r="B597" t="str">
            <v>Firma</v>
          </cell>
          <cell r="C597" t="str">
            <v>Wohnbau</v>
          </cell>
          <cell r="D597" t="str">
            <v>Ernsberger GmbH</v>
          </cell>
          <cell r="E597" t="str">
            <v>Im Gewerbepark 6</v>
          </cell>
          <cell r="F597">
            <v>92331</v>
          </cell>
          <cell r="G597" t="str">
            <v>Parsberg</v>
          </cell>
          <cell r="H597" t="str">
            <v>0174</v>
          </cell>
          <cell r="I597" t="str">
            <v>3799977 Herr Goihl</v>
          </cell>
          <cell r="J597" t="str">
            <v>R</v>
          </cell>
          <cell r="K597">
            <v>0</v>
          </cell>
          <cell r="L597" t="str">
            <v xml:space="preserve"> </v>
          </cell>
          <cell r="M597">
            <v>0.75</v>
          </cell>
          <cell r="N597">
            <v>2429.19</v>
          </cell>
          <cell r="O597">
            <v>1034</v>
          </cell>
          <cell r="P597">
            <v>553823</v>
          </cell>
          <cell r="Q597">
            <v>10</v>
          </cell>
          <cell r="R597">
            <v>43335</v>
          </cell>
          <cell r="S597" t="str">
            <v>Eichhörnchenweg 33, 85598 München/Baldham</v>
          </cell>
          <cell r="T597">
            <v>275.88</v>
          </cell>
          <cell r="V597">
            <v>0.11356872043767675</v>
          </cell>
          <cell r="W597" t="str">
            <v/>
          </cell>
          <cell r="X597" t="str">
            <v/>
          </cell>
          <cell r="Y597" t="str">
            <v/>
          </cell>
          <cell r="Z597">
            <v>2429.19</v>
          </cell>
        </row>
        <row r="598">
          <cell r="A598" t="str">
            <v>07-79</v>
          </cell>
          <cell r="B598" t="str">
            <v>Firma</v>
          </cell>
          <cell r="C598" t="str">
            <v>Wohnbau</v>
          </cell>
          <cell r="D598" t="str">
            <v>Ernsberger GmbH</v>
          </cell>
          <cell r="E598" t="str">
            <v>Im Gewerbepark 6</v>
          </cell>
          <cell r="F598">
            <v>92331</v>
          </cell>
          <cell r="G598" t="str">
            <v>Parsberg</v>
          </cell>
          <cell r="H598" t="str">
            <v>0174</v>
          </cell>
          <cell r="I598" t="str">
            <v>3799980 Herr Müller</v>
          </cell>
          <cell r="J598" t="str">
            <v>R</v>
          </cell>
          <cell r="K598">
            <v>0</v>
          </cell>
          <cell r="L598" t="str">
            <v xml:space="preserve"> </v>
          </cell>
          <cell r="M598">
            <v>0.75</v>
          </cell>
          <cell r="N598">
            <v>1269.8599999999999</v>
          </cell>
          <cell r="O598">
            <v>1036</v>
          </cell>
          <cell r="P598">
            <v>553833</v>
          </cell>
          <cell r="Q598">
            <v>10</v>
          </cell>
          <cell r="R598">
            <v>43335</v>
          </cell>
          <cell r="S598" t="str">
            <v>Manresastr. 50, 80999 München -OG-</v>
          </cell>
          <cell r="T598">
            <v>144.22999999999999</v>
          </cell>
          <cell r="V598">
            <v>0.11357944970311688</v>
          </cell>
          <cell r="W598" t="str">
            <v/>
          </cell>
          <cell r="X598" t="str">
            <v/>
          </cell>
          <cell r="Y598" t="str">
            <v/>
          </cell>
          <cell r="Z598">
            <v>1269.8599999999999</v>
          </cell>
        </row>
        <row r="599">
          <cell r="A599" t="str">
            <v>07-80</v>
          </cell>
          <cell r="B599" t="str">
            <v>Firma</v>
          </cell>
          <cell r="C599" t="str">
            <v>Wohnbau</v>
          </cell>
          <cell r="D599" t="str">
            <v>Ernsberger GmbH</v>
          </cell>
          <cell r="E599" t="str">
            <v>Im Gewerbepark 6</v>
          </cell>
          <cell r="F599">
            <v>92331</v>
          </cell>
          <cell r="G599" t="str">
            <v>Parsberg</v>
          </cell>
          <cell r="H599" t="str">
            <v>0174</v>
          </cell>
          <cell r="I599" t="str">
            <v>3799977 Herr Goihl</v>
          </cell>
          <cell r="J599" t="str">
            <v>R</v>
          </cell>
          <cell r="K599">
            <v>0</v>
          </cell>
          <cell r="L599" t="str">
            <v xml:space="preserve"> </v>
          </cell>
          <cell r="M599">
            <v>0.75</v>
          </cell>
          <cell r="N599">
            <v>2028.65</v>
          </cell>
          <cell r="O599">
            <v>1037</v>
          </cell>
          <cell r="P599">
            <v>553834</v>
          </cell>
          <cell r="Q599">
            <v>10</v>
          </cell>
          <cell r="R599">
            <v>43335</v>
          </cell>
          <cell r="S599" t="str">
            <v>Eichhörnchenweg 27, 85598 München/Baldham</v>
          </cell>
          <cell r="T599">
            <v>230.23</v>
          </cell>
          <cell r="V599">
            <v>0.11348926626081383</v>
          </cell>
          <cell r="W599" t="str">
            <v/>
          </cell>
          <cell r="X599" t="str">
            <v/>
          </cell>
          <cell r="Y599" t="str">
            <v/>
          </cell>
          <cell r="Z599">
            <v>2028.65</v>
          </cell>
        </row>
        <row r="600">
          <cell r="A600" t="str">
            <v>07-81</v>
          </cell>
          <cell r="B600" t="str">
            <v>Firma</v>
          </cell>
          <cell r="C600" t="str">
            <v>Wohnbau</v>
          </cell>
          <cell r="D600" t="str">
            <v>Ernsberger GmbH</v>
          </cell>
          <cell r="E600" t="str">
            <v>Im Gewerbepark 6</v>
          </cell>
          <cell r="F600">
            <v>92331</v>
          </cell>
          <cell r="G600" t="str">
            <v>Parsberg</v>
          </cell>
          <cell r="H600" t="str">
            <v>0174</v>
          </cell>
          <cell r="I600" t="str">
            <v>3799977 Herr Goihl</v>
          </cell>
          <cell r="J600" t="str">
            <v>R</v>
          </cell>
          <cell r="K600">
            <v>0</v>
          </cell>
          <cell r="L600" t="str">
            <v xml:space="preserve"> </v>
          </cell>
          <cell r="M600">
            <v>0.75</v>
          </cell>
          <cell r="N600">
            <v>1383.57</v>
          </cell>
          <cell r="O600">
            <v>0</v>
          </cell>
          <cell r="P600">
            <v>553841</v>
          </cell>
          <cell r="Q600">
            <v>10</v>
          </cell>
          <cell r="R600">
            <v>43343</v>
          </cell>
          <cell r="S600" t="str">
            <v>Eichhörnchenweg 27, 85598 München/Baldham</v>
          </cell>
          <cell r="T600">
            <v>138.357</v>
          </cell>
          <cell r="V600">
            <v>0.1</v>
          </cell>
          <cell r="W600" t="str">
            <v/>
          </cell>
          <cell r="X600" t="str">
            <v/>
          </cell>
          <cell r="Y600" t="str">
            <v/>
          </cell>
          <cell r="Z600">
            <v>1383.57</v>
          </cell>
        </row>
        <row r="601">
          <cell r="A601" t="str">
            <v>07-82</v>
          </cell>
          <cell r="B601" t="str">
            <v>Firma</v>
          </cell>
          <cell r="C601" t="str">
            <v>Wohnbau</v>
          </cell>
          <cell r="D601" t="str">
            <v>Ernsberger GmbH</v>
          </cell>
          <cell r="E601" t="str">
            <v>Im Gewerbepark 6</v>
          </cell>
          <cell r="F601">
            <v>92331</v>
          </cell>
          <cell r="G601" t="str">
            <v>Parsberg</v>
          </cell>
          <cell r="I601">
            <v>0</v>
          </cell>
          <cell r="J601" t="str">
            <v>R</v>
          </cell>
          <cell r="K601">
            <v>0</v>
          </cell>
          <cell r="L601" t="str">
            <v xml:space="preserve"> </v>
          </cell>
          <cell r="M601">
            <v>0.75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 t="str">
            <v>Hosigaustr. 19, 81375 München</v>
          </cell>
          <cell r="T601" t="str">
            <v/>
          </cell>
          <cell r="V601" t="e">
            <v>#VALUE!</v>
          </cell>
          <cell r="W601" t="str">
            <v/>
          </cell>
          <cell r="X601" t="str">
            <v/>
          </cell>
          <cell r="Y601" t="str">
            <v/>
          </cell>
          <cell r="Z601" t="str">
            <v/>
          </cell>
        </row>
        <row r="602">
          <cell r="A602" t="str">
            <v>07-83</v>
          </cell>
          <cell r="B602">
            <v>0</v>
          </cell>
          <cell r="C602">
            <v>0</v>
          </cell>
          <cell r="D602" t="str">
            <v>Rechnungslauf</v>
          </cell>
          <cell r="E602">
            <v>0</v>
          </cell>
          <cell r="F602" t="str">
            <v/>
          </cell>
          <cell r="G602">
            <v>0</v>
          </cell>
          <cell r="H602" t="str">
            <v/>
          </cell>
          <cell r="I602">
            <v>0</v>
          </cell>
          <cell r="J602" t="str">
            <v>R</v>
          </cell>
          <cell r="K602">
            <v>0</v>
          </cell>
          <cell r="L602" t="str">
            <v xml:space="preserve"> </v>
          </cell>
          <cell r="M602">
            <v>0</v>
          </cell>
          <cell r="N602">
            <v>8676.94</v>
          </cell>
          <cell r="O602">
            <v>807</v>
          </cell>
          <cell r="P602">
            <v>0</v>
          </cell>
          <cell r="Q602">
            <v>0</v>
          </cell>
          <cell r="R602">
            <v>43312</v>
          </cell>
          <cell r="S602">
            <v>0</v>
          </cell>
          <cell r="T602">
            <v>107.72</v>
          </cell>
          <cell r="V602">
            <v>1.2414514794386038E-2</v>
          </cell>
          <cell r="W602">
            <v>86.769400000000005</v>
          </cell>
          <cell r="X602">
            <v>20.950599999999994</v>
          </cell>
          <cell r="Y602">
            <v>1047.5299999999997</v>
          </cell>
          <cell r="Z602">
            <v>8676.94</v>
          </cell>
        </row>
        <row r="603">
          <cell r="A603" t="str">
            <v>07-84</v>
          </cell>
          <cell r="B603">
            <v>0</v>
          </cell>
          <cell r="C603">
            <v>0</v>
          </cell>
          <cell r="D603" t="str">
            <v>Rechnungslauf</v>
          </cell>
          <cell r="E603">
            <v>0</v>
          </cell>
          <cell r="F603" t="str">
            <v/>
          </cell>
          <cell r="G603">
            <v>0</v>
          </cell>
          <cell r="H603" t="str">
            <v/>
          </cell>
          <cell r="I603">
            <v>0</v>
          </cell>
          <cell r="J603" t="str">
            <v>R</v>
          </cell>
          <cell r="K603">
            <v>0</v>
          </cell>
          <cell r="L603" t="str">
            <v xml:space="preserve"> </v>
          </cell>
          <cell r="M603">
            <v>0</v>
          </cell>
          <cell r="N603">
            <v>1185.8800000000001</v>
          </cell>
          <cell r="O603">
            <v>805</v>
          </cell>
          <cell r="P603">
            <v>0</v>
          </cell>
          <cell r="Q603">
            <v>0</v>
          </cell>
          <cell r="R603">
            <v>43311</v>
          </cell>
          <cell r="S603">
            <v>0</v>
          </cell>
          <cell r="T603">
            <v>11.85</v>
          </cell>
          <cell r="V603">
            <v>9.9925793503558534E-3</v>
          </cell>
          <cell r="W603">
            <v>11.8588</v>
          </cell>
          <cell r="X603">
            <v>-8.8000000000008072E-3</v>
          </cell>
          <cell r="Y603">
            <v>-0.44000000000004036</v>
          </cell>
          <cell r="Z603">
            <v>1185.8800000000001</v>
          </cell>
        </row>
        <row r="604">
          <cell r="A604" t="str">
            <v>07-85</v>
          </cell>
          <cell r="B604">
            <v>0</v>
          </cell>
          <cell r="C604">
            <v>0</v>
          </cell>
          <cell r="D604" t="str">
            <v>Rechnungslauf</v>
          </cell>
          <cell r="E604">
            <v>0</v>
          </cell>
          <cell r="F604" t="str">
            <v/>
          </cell>
          <cell r="G604">
            <v>0</v>
          </cell>
          <cell r="H604" t="str">
            <v/>
          </cell>
          <cell r="I604">
            <v>0</v>
          </cell>
          <cell r="J604" t="str">
            <v>R</v>
          </cell>
          <cell r="K604">
            <v>0</v>
          </cell>
          <cell r="L604" t="str">
            <v xml:space="preserve"> </v>
          </cell>
          <cell r="M604">
            <v>0</v>
          </cell>
          <cell r="N604">
            <v>195.17</v>
          </cell>
          <cell r="O604">
            <v>806</v>
          </cell>
          <cell r="P604">
            <v>0</v>
          </cell>
          <cell r="Q604">
            <v>0</v>
          </cell>
          <cell r="R604">
            <v>43311</v>
          </cell>
          <cell r="S604">
            <v>0</v>
          </cell>
          <cell r="T604">
            <v>5.85</v>
          </cell>
          <cell r="V604">
            <v>2.997386893477481E-2</v>
          </cell>
          <cell r="W604">
            <v>1.9517</v>
          </cell>
          <cell r="X604">
            <v>3.8982999999999999</v>
          </cell>
          <cell r="Y604">
            <v>194.91499999999999</v>
          </cell>
          <cell r="Z604">
            <v>195.17</v>
          </cell>
        </row>
        <row r="605">
          <cell r="A605" t="str">
            <v>07-86</v>
          </cell>
          <cell r="B605">
            <v>0</v>
          </cell>
          <cell r="C605">
            <v>0</v>
          </cell>
          <cell r="D605" t="str">
            <v>Rechnungslauf</v>
          </cell>
          <cell r="E605">
            <v>0</v>
          </cell>
          <cell r="F605" t="str">
            <v/>
          </cell>
          <cell r="G605">
            <v>0</v>
          </cell>
          <cell r="H605" t="str">
            <v/>
          </cell>
          <cell r="I605">
            <v>0</v>
          </cell>
          <cell r="J605" t="str">
            <v>R</v>
          </cell>
          <cell r="K605">
            <v>0</v>
          </cell>
          <cell r="L605" t="str">
            <v xml:space="preserve"> </v>
          </cell>
          <cell r="M605">
            <v>0</v>
          </cell>
          <cell r="N605">
            <v>22464.66</v>
          </cell>
          <cell r="O605">
            <v>804</v>
          </cell>
          <cell r="P605">
            <v>0</v>
          </cell>
          <cell r="Q605">
            <v>0</v>
          </cell>
          <cell r="R605">
            <v>43308</v>
          </cell>
          <cell r="S605">
            <v>0</v>
          </cell>
          <cell r="T605">
            <v>279.57</v>
          </cell>
          <cell r="V605">
            <v>1.2444880091663973E-2</v>
          </cell>
          <cell r="W605">
            <v>224.64660000000001</v>
          </cell>
          <cell r="X605">
            <v>54.923399999999987</v>
          </cell>
          <cell r="Y605">
            <v>2746.1699999999992</v>
          </cell>
          <cell r="Z605">
            <v>22464.66</v>
          </cell>
        </row>
        <row r="606">
          <cell r="A606" t="str">
            <v>07-87</v>
          </cell>
          <cell r="B606">
            <v>0</v>
          </cell>
          <cell r="C606">
            <v>0</v>
          </cell>
          <cell r="D606" t="str">
            <v>Rechnungslauf</v>
          </cell>
          <cell r="E606">
            <v>0</v>
          </cell>
          <cell r="F606" t="str">
            <v/>
          </cell>
          <cell r="G606">
            <v>0</v>
          </cell>
          <cell r="H606" t="str">
            <v/>
          </cell>
          <cell r="I606">
            <v>0</v>
          </cell>
          <cell r="J606" t="str">
            <v>R</v>
          </cell>
          <cell r="K606">
            <v>0</v>
          </cell>
          <cell r="L606" t="str">
            <v xml:space="preserve"> </v>
          </cell>
          <cell r="M606">
            <v>0</v>
          </cell>
          <cell r="N606">
            <v>35040.17</v>
          </cell>
          <cell r="O606">
            <v>803</v>
          </cell>
          <cell r="P606">
            <v>0</v>
          </cell>
          <cell r="Q606">
            <v>0</v>
          </cell>
          <cell r="R606">
            <v>43305</v>
          </cell>
          <cell r="S606">
            <v>0</v>
          </cell>
          <cell r="T606">
            <v>373.71</v>
          </cell>
          <cell r="V606">
            <v>1.0665187982820859E-2</v>
          </cell>
          <cell r="W606">
            <v>350.40170000000001</v>
          </cell>
          <cell r="X606">
            <v>23.308299999999974</v>
          </cell>
          <cell r="Y606">
            <v>1165.4149999999986</v>
          </cell>
          <cell r="Z606">
            <v>35040.17</v>
          </cell>
        </row>
        <row r="607">
          <cell r="A607" t="str">
            <v>07-88</v>
          </cell>
          <cell r="B607">
            <v>0</v>
          </cell>
          <cell r="C607">
            <v>0</v>
          </cell>
          <cell r="D607" t="str">
            <v>Rechnungslauf</v>
          </cell>
          <cell r="E607">
            <v>0</v>
          </cell>
          <cell r="F607" t="str">
            <v/>
          </cell>
          <cell r="G607">
            <v>0</v>
          </cell>
          <cell r="H607" t="str">
            <v/>
          </cell>
          <cell r="I607">
            <v>0</v>
          </cell>
          <cell r="J607" t="str">
            <v>R</v>
          </cell>
          <cell r="K607">
            <v>0</v>
          </cell>
          <cell r="L607" t="str">
            <v xml:space="preserve"> </v>
          </cell>
          <cell r="M607">
            <v>0</v>
          </cell>
          <cell r="N607">
            <v>45189.79</v>
          </cell>
          <cell r="O607">
            <v>802</v>
          </cell>
          <cell r="P607">
            <v>0</v>
          </cell>
          <cell r="Q607">
            <v>0</v>
          </cell>
          <cell r="R607">
            <v>43300</v>
          </cell>
          <cell r="S607">
            <v>0</v>
          </cell>
          <cell r="T607">
            <v>608.6</v>
          </cell>
          <cell r="V607">
            <v>1.3467643908059764E-2</v>
          </cell>
          <cell r="W607">
            <v>451.89789999999999</v>
          </cell>
          <cell r="X607">
            <v>156.70210000000003</v>
          </cell>
          <cell r="Y607">
            <v>7835.1050000000014</v>
          </cell>
          <cell r="Z607">
            <v>45189.79</v>
          </cell>
        </row>
        <row r="608">
          <cell r="A608" t="str">
            <v>07-89</v>
          </cell>
          <cell r="B608">
            <v>0</v>
          </cell>
          <cell r="C608">
            <v>0</v>
          </cell>
          <cell r="D608" t="str">
            <v>Rechnungslauf</v>
          </cell>
          <cell r="E608">
            <v>0</v>
          </cell>
          <cell r="F608" t="str">
            <v/>
          </cell>
          <cell r="G608">
            <v>0</v>
          </cell>
          <cell r="H608" t="str">
            <v/>
          </cell>
          <cell r="I608">
            <v>0</v>
          </cell>
          <cell r="J608" t="str">
            <v>R</v>
          </cell>
          <cell r="K608">
            <v>0</v>
          </cell>
          <cell r="L608" t="str">
            <v xml:space="preserve"> </v>
          </cell>
          <cell r="M608">
            <v>0</v>
          </cell>
          <cell r="N608">
            <v>11451.32</v>
          </cell>
          <cell r="O608">
            <v>706</v>
          </cell>
          <cell r="P608">
            <v>0</v>
          </cell>
          <cell r="Q608">
            <v>0</v>
          </cell>
          <cell r="R608">
            <v>43298</v>
          </cell>
          <cell r="S608">
            <v>0</v>
          </cell>
          <cell r="T608">
            <v>126.32</v>
          </cell>
          <cell r="V608">
            <v>1.1031042709486766E-2</v>
          </cell>
          <cell r="W608">
            <v>114.5132</v>
          </cell>
          <cell r="X608">
            <v>11.806799999999996</v>
          </cell>
          <cell r="Y608">
            <v>590.3399999999998</v>
          </cell>
          <cell r="Z608">
            <v>11451.32</v>
          </cell>
        </row>
        <row r="609">
          <cell r="A609" t="str">
            <v>07-90</v>
          </cell>
          <cell r="B609">
            <v>0</v>
          </cell>
          <cell r="C609">
            <v>0</v>
          </cell>
          <cell r="D609" t="str">
            <v>Rechnungslauf</v>
          </cell>
          <cell r="E609">
            <v>0</v>
          </cell>
          <cell r="F609" t="str">
            <v/>
          </cell>
          <cell r="G609">
            <v>0</v>
          </cell>
          <cell r="H609" t="str">
            <v/>
          </cell>
          <cell r="I609">
            <v>0</v>
          </cell>
          <cell r="J609" t="str">
            <v>R</v>
          </cell>
          <cell r="K609">
            <v>0</v>
          </cell>
          <cell r="L609" t="str">
            <v xml:space="preserve"> </v>
          </cell>
          <cell r="M609">
            <v>0</v>
          </cell>
          <cell r="N609">
            <v>14205.21</v>
          </cell>
          <cell r="O609">
            <v>801</v>
          </cell>
          <cell r="P609">
            <v>0</v>
          </cell>
          <cell r="Q609">
            <v>0</v>
          </cell>
          <cell r="R609">
            <v>43293</v>
          </cell>
          <cell r="S609">
            <v>0</v>
          </cell>
          <cell r="T609">
            <v>179.16</v>
          </cell>
          <cell r="V609">
            <v>1.2612273947375647E-2</v>
          </cell>
          <cell r="W609">
            <v>142.0521</v>
          </cell>
          <cell r="X609">
            <v>37.107900000000001</v>
          </cell>
          <cell r="Y609">
            <v>1855.395</v>
          </cell>
          <cell r="Z609">
            <v>14205.21</v>
          </cell>
        </row>
        <row r="610">
          <cell r="A610" t="str">
            <v>07-91</v>
          </cell>
          <cell r="B610">
            <v>0</v>
          </cell>
          <cell r="C610">
            <v>0</v>
          </cell>
          <cell r="D610" t="str">
            <v>Rechnungslauf</v>
          </cell>
          <cell r="E610">
            <v>0</v>
          </cell>
          <cell r="F610" t="str">
            <v/>
          </cell>
          <cell r="G610">
            <v>0</v>
          </cell>
          <cell r="H610" t="str">
            <v/>
          </cell>
          <cell r="I610">
            <v>0</v>
          </cell>
          <cell r="J610" t="str">
            <v>R</v>
          </cell>
          <cell r="K610">
            <v>0</v>
          </cell>
          <cell r="L610" t="str">
            <v xml:space="preserve"> </v>
          </cell>
          <cell r="M610">
            <v>0</v>
          </cell>
          <cell r="N610">
            <v>22331.26</v>
          </cell>
          <cell r="O610">
            <v>705</v>
          </cell>
          <cell r="P610">
            <v>0</v>
          </cell>
          <cell r="Q610">
            <v>0</v>
          </cell>
          <cell r="R610">
            <v>43291</v>
          </cell>
          <cell r="S610">
            <v>0</v>
          </cell>
          <cell r="T610">
            <v>302.81</v>
          </cell>
          <cell r="V610">
            <v>1.3559915562310412E-2</v>
          </cell>
          <cell r="W610">
            <v>223.31259999999997</v>
          </cell>
          <cell r="X610">
            <v>79.497400000000027</v>
          </cell>
          <cell r="Y610">
            <v>3974.8700000000013</v>
          </cell>
          <cell r="Z610">
            <v>22331.26</v>
          </cell>
        </row>
        <row r="611">
          <cell r="A611" t="str">
            <v>07-92</v>
          </cell>
          <cell r="B611">
            <v>0</v>
          </cell>
          <cell r="C611">
            <v>0</v>
          </cell>
          <cell r="D611" t="str">
            <v>Rechnungslauf</v>
          </cell>
          <cell r="E611">
            <v>0</v>
          </cell>
          <cell r="F611" t="str">
            <v/>
          </cell>
          <cell r="G611">
            <v>0</v>
          </cell>
          <cell r="H611" t="str">
            <v/>
          </cell>
          <cell r="I611">
            <v>0</v>
          </cell>
          <cell r="J611" t="str">
            <v>R</v>
          </cell>
          <cell r="K611">
            <v>0</v>
          </cell>
          <cell r="L611" t="str">
            <v xml:space="preserve"> </v>
          </cell>
          <cell r="M611">
            <v>0</v>
          </cell>
          <cell r="N611">
            <v>17610.98</v>
          </cell>
          <cell r="O611">
            <v>704</v>
          </cell>
          <cell r="P611">
            <v>0</v>
          </cell>
          <cell r="Q611">
            <v>0</v>
          </cell>
          <cell r="R611">
            <v>43286</v>
          </cell>
          <cell r="S611">
            <v>0</v>
          </cell>
          <cell r="T611">
            <v>254.33</v>
          </cell>
          <cell r="V611">
            <v>1.4441558618543659E-2</v>
          </cell>
          <cell r="W611">
            <v>176.10980000000001</v>
          </cell>
          <cell r="X611">
            <v>78.220200000000006</v>
          </cell>
          <cell r="Y611">
            <v>3911.01</v>
          </cell>
          <cell r="Z611">
            <v>17610.98</v>
          </cell>
        </row>
        <row r="612">
          <cell r="A612" t="str">
            <v>07-93</v>
          </cell>
          <cell r="B612">
            <v>0</v>
          </cell>
          <cell r="C612">
            <v>0</v>
          </cell>
          <cell r="D612" t="str">
            <v>Rechnungslauf</v>
          </cell>
          <cell r="E612">
            <v>0</v>
          </cell>
          <cell r="F612" t="str">
            <v/>
          </cell>
          <cell r="G612">
            <v>0</v>
          </cell>
          <cell r="H612" t="str">
            <v/>
          </cell>
          <cell r="I612">
            <v>0</v>
          </cell>
          <cell r="J612" t="str">
            <v>R</v>
          </cell>
          <cell r="K612">
            <v>0</v>
          </cell>
          <cell r="L612" t="str">
            <v xml:space="preserve"> </v>
          </cell>
          <cell r="M612">
            <v>0</v>
          </cell>
          <cell r="N612">
            <v>17443.75</v>
          </cell>
          <cell r="O612">
            <v>703</v>
          </cell>
          <cell r="P612">
            <v>0</v>
          </cell>
          <cell r="Q612">
            <v>0</v>
          </cell>
          <cell r="R612">
            <v>43284</v>
          </cell>
          <cell r="S612">
            <v>0</v>
          </cell>
          <cell r="T612">
            <v>253.05</v>
          </cell>
          <cell r="V612">
            <v>1.4506628448584738E-2</v>
          </cell>
          <cell r="W612">
            <v>174.4375</v>
          </cell>
          <cell r="X612">
            <v>78.612500000000011</v>
          </cell>
          <cell r="Y612">
            <v>3930.6250000000005</v>
          </cell>
          <cell r="Z612">
            <v>17443.75</v>
          </cell>
        </row>
        <row r="613">
          <cell r="A613" t="str">
            <v>07-94</v>
          </cell>
          <cell r="B613" t="str">
            <v>Frau</v>
          </cell>
          <cell r="C613" t="str">
            <v>Monika</v>
          </cell>
          <cell r="D613" t="str">
            <v>Schmidt</v>
          </cell>
          <cell r="E613" t="str">
            <v>Flemmingstr. 2</v>
          </cell>
          <cell r="F613">
            <v>91572</v>
          </cell>
          <cell r="G613" t="str">
            <v>Bechhofen</v>
          </cell>
          <cell r="H613" t="str">
            <v>09822</v>
          </cell>
          <cell r="I613">
            <v>83203</v>
          </cell>
          <cell r="J613" t="str">
            <v>F</v>
          </cell>
          <cell r="K613" t="str">
            <v xml:space="preserve"> </v>
          </cell>
          <cell r="L613">
            <v>0</v>
          </cell>
          <cell r="M613">
            <v>0.7</v>
          </cell>
          <cell r="N613">
            <v>8119.6</v>
          </cell>
          <cell r="O613">
            <v>814</v>
          </cell>
          <cell r="P613">
            <v>553668</v>
          </cell>
          <cell r="Q613">
            <v>10</v>
          </cell>
          <cell r="R613">
            <v>43311</v>
          </cell>
          <cell r="S613">
            <v>0</v>
          </cell>
          <cell r="T613">
            <v>798.34</v>
          </cell>
          <cell r="V613">
            <v>9.8322577466870287E-2</v>
          </cell>
          <cell r="W613" t="str">
            <v/>
          </cell>
          <cell r="X613" t="str">
            <v/>
          </cell>
          <cell r="Y613" t="str">
            <v/>
          </cell>
          <cell r="Z613">
            <v>8119.6</v>
          </cell>
        </row>
        <row r="614">
          <cell r="A614" t="str">
            <v>07-95</v>
          </cell>
          <cell r="B614" t="str">
            <v>Firma</v>
          </cell>
          <cell r="C614" t="str">
            <v>Baustoffe GmbH</v>
          </cell>
          <cell r="D614" t="str">
            <v>Beyhl</v>
          </cell>
          <cell r="E614" t="str">
            <v>Westheimer Str. 2</v>
          </cell>
          <cell r="F614">
            <v>86736</v>
          </cell>
          <cell r="G614" t="str">
            <v>Auhausen</v>
          </cell>
          <cell r="H614" t="str">
            <v>09832</v>
          </cell>
          <cell r="I614" t="str">
            <v>707-0</v>
          </cell>
          <cell r="J614" t="str">
            <v>R</v>
          </cell>
          <cell r="K614">
            <v>0</v>
          </cell>
          <cell r="L614" t="str">
            <v xml:space="preserve"> </v>
          </cell>
          <cell r="M614">
            <v>0.7</v>
          </cell>
          <cell r="N614">
            <v>406</v>
          </cell>
          <cell r="O614">
            <v>918</v>
          </cell>
          <cell r="P614">
            <v>553167</v>
          </cell>
          <cell r="Q614">
            <v>5</v>
          </cell>
          <cell r="R614">
            <v>43312</v>
          </cell>
          <cell r="S614">
            <v>0</v>
          </cell>
          <cell r="T614">
            <v>21.94</v>
          </cell>
          <cell r="V614">
            <v>5.4039408866995077E-2</v>
          </cell>
          <cell r="W614" t="str">
            <v/>
          </cell>
          <cell r="X614" t="str">
            <v/>
          </cell>
          <cell r="Y614" t="str">
            <v/>
          </cell>
          <cell r="Z614">
            <v>406</v>
          </cell>
        </row>
        <row r="615">
          <cell r="A615" t="str">
            <v>07-96</v>
          </cell>
          <cell r="B615">
            <v>0</v>
          </cell>
          <cell r="C615" t="str">
            <v>Sonderprovision lt. Aufstellung</v>
          </cell>
          <cell r="D615">
            <v>0</v>
          </cell>
          <cell r="E615">
            <v>0</v>
          </cell>
          <cell r="F615">
            <v>0</v>
          </cell>
          <cell r="G615" t="str">
            <v/>
          </cell>
          <cell r="H615" t="str">
            <v/>
          </cell>
          <cell r="I615">
            <v>0</v>
          </cell>
          <cell r="J615" t="str">
            <v>S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700</v>
          </cell>
          <cell r="P615">
            <v>0</v>
          </cell>
          <cell r="Q615">
            <v>0</v>
          </cell>
          <cell r="R615">
            <v>43312</v>
          </cell>
          <cell r="S615">
            <v>0</v>
          </cell>
          <cell r="T615">
            <v>1406.87</v>
          </cell>
          <cell r="V615" t="e">
            <v>#DIV/0!</v>
          </cell>
          <cell r="W615" t="str">
            <v/>
          </cell>
          <cell r="X615" t="str">
            <v/>
          </cell>
          <cell r="Y615" t="str">
            <v/>
          </cell>
          <cell r="Z615">
            <v>0</v>
          </cell>
        </row>
        <row r="616">
          <cell r="A616" t="str">
            <v>07-97</v>
          </cell>
          <cell r="B616" t="str">
            <v>Firma</v>
          </cell>
          <cell r="C616" t="str">
            <v>GmbH</v>
          </cell>
          <cell r="D616" t="str">
            <v>Baustoff - Union</v>
          </cell>
          <cell r="E616" t="str">
            <v>Arthur-Aurnhammer Str. 3</v>
          </cell>
          <cell r="F616">
            <v>91781</v>
          </cell>
          <cell r="G616" t="str">
            <v>Weißenburg</v>
          </cell>
          <cell r="H616" t="str">
            <v xml:space="preserve"> </v>
          </cell>
          <cell r="I616" t="str">
            <v xml:space="preserve"> </v>
          </cell>
          <cell r="J616" t="str">
            <v>R</v>
          </cell>
          <cell r="K616">
            <v>0</v>
          </cell>
          <cell r="L616" t="str">
            <v xml:space="preserve"> </v>
          </cell>
          <cell r="M616">
            <v>0.7</v>
          </cell>
          <cell r="N616">
            <v>0</v>
          </cell>
          <cell r="O616">
            <v>719</v>
          </cell>
          <cell r="P616">
            <v>544778</v>
          </cell>
          <cell r="Q616">
            <v>5</v>
          </cell>
          <cell r="R616">
            <v>43180</v>
          </cell>
          <cell r="S616">
            <v>0</v>
          </cell>
          <cell r="T616">
            <v>-34.99</v>
          </cell>
          <cell r="V616" t="e">
            <v>#DIV/0!</v>
          </cell>
          <cell r="W616" t="str">
            <v/>
          </cell>
          <cell r="X616" t="str">
            <v/>
          </cell>
          <cell r="Y616" t="str">
            <v/>
          </cell>
          <cell r="Z616">
            <v>0</v>
          </cell>
        </row>
        <row r="617">
          <cell r="A617" t="str">
            <v>07-98</v>
          </cell>
          <cell r="B617" t="str">
            <v>Firma</v>
          </cell>
          <cell r="C617" t="str">
            <v>Wohnbau</v>
          </cell>
          <cell r="D617" t="str">
            <v>Ernsberger GmbH</v>
          </cell>
          <cell r="E617" t="str">
            <v>Im Gewerbepark 6</v>
          </cell>
          <cell r="F617">
            <v>92331</v>
          </cell>
          <cell r="G617" t="str">
            <v>Parsberg</v>
          </cell>
          <cell r="I617">
            <v>0</v>
          </cell>
          <cell r="J617" t="str">
            <v>R</v>
          </cell>
          <cell r="K617">
            <v>0</v>
          </cell>
          <cell r="L617" t="str">
            <v xml:space="preserve"> </v>
          </cell>
          <cell r="M617">
            <v>0.75</v>
          </cell>
          <cell r="N617">
            <v>809.97</v>
          </cell>
          <cell r="O617">
            <v>754</v>
          </cell>
          <cell r="P617">
            <v>547882</v>
          </cell>
          <cell r="Q617">
            <v>10</v>
          </cell>
          <cell r="R617">
            <v>43283</v>
          </cell>
          <cell r="S617">
            <v>0</v>
          </cell>
          <cell r="T617">
            <v>94.16</v>
          </cell>
          <cell r="V617">
            <v>0.11625121918095731</v>
          </cell>
          <cell r="W617" t="str">
            <v/>
          </cell>
          <cell r="X617" t="str">
            <v/>
          </cell>
          <cell r="Y617" t="str">
            <v/>
          </cell>
          <cell r="Z617">
            <v>809.97</v>
          </cell>
        </row>
        <row r="618">
          <cell r="A618" t="str">
            <v>07-99</v>
          </cell>
          <cell r="B618" t="str">
            <v>Firma</v>
          </cell>
          <cell r="C618" t="str">
            <v>Wohnbau</v>
          </cell>
          <cell r="D618" t="str">
            <v>Ernsberger GmbH</v>
          </cell>
          <cell r="E618" t="str">
            <v>Im Gewerbepark 6</v>
          </cell>
          <cell r="F618">
            <v>92331</v>
          </cell>
          <cell r="G618" t="str">
            <v>Parsberg</v>
          </cell>
          <cell r="I618">
            <v>0</v>
          </cell>
          <cell r="J618" t="str">
            <v>R</v>
          </cell>
          <cell r="K618">
            <v>0</v>
          </cell>
          <cell r="L618" t="str">
            <v xml:space="preserve"> </v>
          </cell>
          <cell r="M618">
            <v>0.75</v>
          </cell>
          <cell r="N618">
            <v>769.58</v>
          </cell>
          <cell r="O618">
            <v>755</v>
          </cell>
          <cell r="P618">
            <v>548190</v>
          </cell>
          <cell r="Q618">
            <v>10</v>
          </cell>
          <cell r="R618">
            <v>43283</v>
          </cell>
          <cell r="S618">
            <v>0</v>
          </cell>
          <cell r="T618">
            <v>91.16</v>
          </cell>
          <cell r="V618">
            <v>0.11845422178331036</v>
          </cell>
          <cell r="W618" t="str">
            <v/>
          </cell>
          <cell r="X618" t="str">
            <v/>
          </cell>
          <cell r="Y618" t="str">
            <v/>
          </cell>
          <cell r="Z618">
            <v>769.58</v>
          </cell>
        </row>
        <row r="619">
          <cell r="A619" t="str">
            <v>07-100</v>
          </cell>
          <cell r="B619" t="str">
            <v>Firma</v>
          </cell>
          <cell r="C619" t="str">
            <v>GmbH</v>
          </cell>
          <cell r="D619" t="str">
            <v>Huber &amp; Riedel</v>
          </cell>
          <cell r="E619" t="str">
            <v>Alemannenstr. 26</v>
          </cell>
          <cell r="F619">
            <v>91710</v>
          </cell>
          <cell r="G619" t="str">
            <v>Gunzenhausen</v>
          </cell>
          <cell r="H619" t="str">
            <v xml:space="preserve"> </v>
          </cell>
          <cell r="I619" t="str">
            <v xml:space="preserve"> </v>
          </cell>
          <cell r="J619" t="str">
            <v>R</v>
          </cell>
          <cell r="K619">
            <v>0</v>
          </cell>
          <cell r="L619" t="str">
            <v xml:space="preserve"> </v>
          </cell>
          <cell r="M619">
            <v>0.7</v>
          </cell>
          <cell r="N619">
            <v>841.55</v>
          </cell>
          <cell r="O619">
            <v>767</v>
          </cell>
          <cell r="P619">
            <v>547969</v>
          </cell>
          <cell r="Q619">
            <v>5</v>
          </cell>
          <cell r="R619">
            <v>43282</v>
          </cell>
          <cell r="S619">
            <v>0</v>
          </cell>
          <cell r="T619">
            <v>51.04</v>
          </cell>
          <cell r="V619">
            <v>6.064999108787357E-2</v>
          </cell>
          <cell r="W619" t="str">
            <v/>
          </cell>
          <cell r="X619" t="str">
            <v/>
          </cell>
          <cell r="Y619" t="str">
            <v/>
          </cell>
          <cell r="Z619">
            <v>841.55</v>
          </cell>
        </row>
        <row r="620">
          <cell r="A620" t="str">
            <v>08-01</v>
          </cell>
          <cell r="B620" t="str">
            <v>Firma</v>
          </cell>
          <cell r="C620" t="str">
            <v>Element- Mauerwerk</v>
          </cell>
          <cell r="D620" t="str">
            <v>EMW 2000 GmbH</v>
          </cell>
          <cell r="E620" t="str">
            <v>Weinsfeld A6</v>
          </cell>
          <cell r="F620">
            <v>91161</v>
          </cell>
          <cell r="G620" t="str">
            <v>Hilpoltstein</v>
          </cell>
          <cell r="H620" t="str">
            <v>09179</v>
          </cell>
          <cell r="I620">
            <v>96660</v>
          </cell>
          <cell r="J620" t="str">
            <v>R</v>
          </cell>
          <cell r="K620">
            <v>0</v>
          </cell>
          <cell r="L620" t="str">
            <v xml:space="preserve"> </v>
          </cell>
          <cell r="M620">
            <v>0.75</v>
          </cell>
          <cell r="N620">
            <v>1278.73</v>
          </cell>
          <cell r="O620">
            <v>0</v>
          </cell>
          <cell r="P620">
            <v>557181</v>
          </cell>
          <cell r="Q620">
            <v>10</v>
          </cell>
          <cell r="R620">
            <v>43378</v>
          </cell>
          <cell r="S620" t="str">
            <v>Groß</v>
          </cell>
          <cell r="T620">
            <v>127.87299999999999</v>
          </cell>
          <cell r="V620">
            <v>9.9999999999999992E-2</v>
          </cell>
          <cell r="W620" t="str">
            <v/>
          </cell>
          <cell r="X620" t="str">
            <v/>
          </cell>
          <cell r="Y620" t="str">
            <v/>
          </cell>
          <cell r="Z620">
            <v>1278.73</v>
          </cell>
        </row>
        <row r="621">
          <cell r="A621" t="str">
            <v>08-02</v>
          </cell>
          <cell r="B621" t="str">
            <v>Firma</v>
          </cell>
          <cell r="C621" t="str">
            <v>Element- Mauerwerk</v>
          </cell>
          <cell r="D621" t="str">
            <v>EMW 2000 GmbH</v>
          </cell>
          <cell r="E621" t="str">
            <v>Weinsfeld A6</v>
          </cell>
          <cell r="F621">
            <v>91161</v>
          </cell>
          <cell r="G621" t="str">
            <v>Hilpoltstein</v>
          </cell>
          <cell r="H621" t="str">
            <v>09179</v>
          </cell>
          <cell r="I621">
            <v>96660</v>
          </cell>
          <cell r="J621" t="str">
            <v>R</v>
          </cell>
          <cell r="K621">
            <v>0</v>
          </cell>
          <cell r="L621" t="str">
            <v xml:space="preserve"> </v>
          </cell>
          <cell r="M621">
            <v>0.75</v>
          </cell>
          <cell r="N621">
            <v>1799.48</v>
          </cell>
          <cell r="O621">
            <v>1033</v>
          </cell>
          <cell r="P621">
            <v>556442</v>
          </cell>
          <cell r="Q621">
            <v>10</v>
          </cell>
          <cell r="R621">
            <v>43368</v>
          </cell>
          <cell r="S621" t="str">
            <v>Misoph</v>
          </cell>
          <cell r="T621">
            <v>239.93</v>
          </cell>
          <cell r="U621">
            <v>0</v>
          </cell>
          <cell r="V621">
            <v>0.13333296285593615</v>
          </cell>
          <cell r="W621" t="str">
            <v/>
          </cell>
          <cell r="X621" t="str">
            <v/>
          </cell>
          <cell r="Y621" t="str">
            <v/>
          </cell>
          <cell r="Z621">
            <v>1799.48</v>
          </cell>
        </row>
        <row r="622">
          <cell r="A622" t="str">
            <v>08-03</v>
          </cell>
          <cell r="B622" t="str">
            <v>Firma</v>
          </cell>
          <cell r="C622" t="str">
            <v>Element- Mauerwerk</v>
          </cell>
          <cell r="D622" t="str">
            <v>EMW 2000 GmbH</v>
          </cell>
          <cell r="E622" t="str">
            <v>Weinsfeld A6</v>
          </cell>
          <cell r="F622">
            <v>91161</v>
          </cell>
          <cell r="G622" t="str">
            <v>Hilpoltstein</v>
          </cell>
          <cell r="H622" t="str">
            <v>09179</v>
          </cell>
          <cell r="I622">
            <v>96660</v>
          </cell>
          <cell r="J622" t="str">
            <v>R</v>
          </cell>
          <cell r="K622">
            <v>0</v>
          </cell>
          <cell r="L622" t="str">
            <v xml:space="preserve"> </v>
          </cell>
          <cell r="M622">
            <v>0.75</v>
          </cell>
          <cell r="N622">
            <v>1240.6500000000001</v>
          </cell>
          <cell r="O622">
            <v>0</v>
          </cell>
          <cell r="P622">
            <v>558635</v>
          </cell>
          <cell r="Q622">
            <v>10</v>
          </cell>
          <cell r="R622">
            <v>43404</v>
          </cell>
          <cell r="S622" t="str">
            <v>Lorenz</v>
          </cell>
          <cell r="T622">
            <v>124.065</v>
          </cell>
          <cell r="V622">
            <v>9.9999999999999992E-2</v>
          </cell>
          <cell r="W622" t="str">
            <v/>
          </cell>
          <cell r="X622" t="str">
            <v/>
          </cell>
          <cell r="Y622" t="str">
            <v/>
          </cell>
          <cell r="Z622">
            <v>1240.6500000000001</v>
          </cell>
        </row>
        <row r="623">
          <cell r="A623" t="str">
            <v>08-04</v>
          </cell>
          <cell r="B623" t="str">
            <v>Firma</v>
          </cell>
          <cell r="C623" t="str">
            <v>Element- Mauerwerk</v>
          </cell>
          <cell r="D623" t="str">
            <v>EMW 2000 GmbH</v>
          </cell>
          <cell r="E623" t="str">
            <v>Weinsfeld A6</v>
          </cell>
          <cell r="F623">
            <v>91161</v>
          </cell>
          <cell r="G623" t="str">
            <v>Hilpoltstein</v>
          </cell>
          <cell r="H623" t="str">
            <v>09179</v>
          </cell>
          <cell r="I623">
            <v>96660</v>
          </cell>
          <cell r="J623" t="str">
            <v>R</v>
          </cell>
          <cell r="K623">
            <v>0</v>
          </cell>
          <cell r="L623" t="str">
            <v xml:space="preserve"> </v>
          </cell>
          <cell r="M623">
            <v>0.75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 t="str">
            <v>Rolle</v>
          </cell>
          <cell r="T623" t="str">
            <v/>
          </cell>
          <cell r="V623" t="e">
            <v>#VALUE!</v>
          </cell>
          <cell r="W623" t="str">
            <v/>
          </cell>
          <cell r="X623" t="str">
            <v/>
          </cell>
          <cell r="Y623" t="str">
            <v/>
          </cell>
          <cell r="Z623" t="str">
            <v/>
          </cell>
        </row>
        <row r="624">
          <cell r="A624" t="str">
            <v>08-05</v>
          </cell>
          <cell r="B624" t="str">
            <v>Firma</v>
          </cell>
          <cell r="C624" t="str">
            <v>Element- Mauerwerk</v>
          </cell>
          <cell r="D624" t="str">
            <v>EMW 2000 GmbH</v>
          </cell>
          <cell r="E624" t="str">
            <v>Weinsfeld A6</v>
          </cell>
          <cell r="F624">
            <v>91161</v>
          </cell>
          <cell r="G624" t="str">
            <v>Hilpoltstein</v>
          </cell>
          <cell r="H624" t="str">
            <v>09179</v>
          </cell>
          <cell r="I624">
            <v>96660</v>
          </cell>
          <cell r="J624" t="str">
            <v>R</v>
          </cell>
          <cell r="K624">
            <v>0</v>
          </cell>
          <cell r="L624" t="str">
            <v xml:space="preserve"> </v>
          </cell>
          <cell r="M624">
            <v>0.75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 t="str">
            <v>Schmidt</v>
          </cell>
          <cell r="T624" t="str">
            <v/>
          </cell>
          <cell r="V624" t="e">
            <v>#VALUE!</v>
          </cell>
          <cell r="W624" t="str">
            <v/>
          </cell>
          <cell r="X624" t="str">
            <v/>
          </cell>
          <cell r="Y624" t="str">
            <v/>
          </cell>
          <cell r="Z624" t="str">
            <v/>
          </cell>
        </row>
        <row r="625">
          <cell r="A625" t="str">
            <v>08-06</v>
          </cell>
          <cell r="B625" t="str">
            <v>Firma</v>
          </cell>
          <cell r="C625" t="str">
            <v>Element- Mauerwerk</v>
          </cell>
          <cell r="D625" t="str">
            <v>EMW 2000 GmbH</v>
          </cell>
          <cell r="E625" t="str">
            <v>Weinsfeld A6</v>
          </cell>
          <cell r="F625">
            <v>91161</v>
          </cell>
          <cell r="G625" t="str">
            <v>Hilpoltstein</v>
          </cell>
          <cell r="H625" t="str">
            <v>09179</v>
          </cell>
          <cell r="I625">
            <v>96660</v>
          </cell>
          <cell r="J625" t="str">
            <v>R</v>
          </cell>
          <cell r="K625">
            <v>0</v>
          </cell>
          <cell r="L625" t="str">
            <v xml:space="preserve"> </v>
          </cell>
          <cell r="M625">
            <v>0.75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 t="str">
            <v>Fiegl</v>
          </cell>
          <cell r="T625" t="str">
            <v/>
          </cell>
          <cell r="V625" t="e">
            <v>#VALUE!</v>
          </cell>
          <cell r="W625" t="str">
            <v/>
          </cell>
          <cell r="X625" t="str">
            <v/>
          </cell>
          <cell r="Y625" t="str">
            <v/>
          </cell>
          <cell r="Z625" t="str">
            <v/>
          </cell>
        </row>
        <row r="626">
          <cell r="A626" t="str">
            <v>08-07</v>
          </cell>
          <cell r="B626" t="str">
            <v>Firma</v>
          </cell>
          <cell r="C626" t="str">
            <v>Georg</v>
          </cell>
          <cell r="D626" t="str">
            <v>Gerhäuser Hoch- und Tiefbau GmbH</v>
          </cell>
          <cell r="E626" t="str">
            <v>Ipsheimer Str. 6</v>
          </cell>
          <cell r="F626">
            <v>91438</v>
          </cell>
          <cell r="G626" t="str">
            <v>Bad Windsheim</v>
          </cell>
          <cell r="H626" t="str">
            <v>09841</v>
          </cell>
          <cell r="I626" t="str">
            <v>6650-0</v>
          </cell>
          <cell r="J626" t="str">
            <v>R</v>
          </cell>
          <cell r="K626">
            <v>0</v>
          </cell>
          <cell r="L626" t="str">
            <v xml:space="preserve"> </v>
          </cell>
          <cell r="M626">
            <v>0.75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 t="str">
            <v>Nachbestellung Ferienanlage Rost, Freihaslach, 96152 Burghaslach</v>
          </cell>
          <cell r="T626" t="str">
            <v/>
          </cell>
          <cell r="V626" t="e">
            <v>#VALUE!</v>
          </cell>
          <cell r="W626" t="str">
            <v/>
          </cell>
          <cell r="X626" t="str">
            <v/>
          </cell>
          <cell r="Y626" t="str">
            <v/>
          </cell>
          <cell r="Z626" t="str">
            <v/>
          </cell>
        </row>
        <row r="627">
          <cell r="A627" t="str">
            <v>08-08</v>
          </cell>
          <cell r="B627" t="str">
            <v>Firma</v>
          </cell>
          <cell r="C627" t="str">
            <v>Element- Mauerwerk</v>
          </cell>
          <cell r="D627" t="str">
            <v>EMW 2000 GmbH</v>
          </cell>
          <cell r="E627" t="str">
            <v>Weinsfeld A6</v>
          </cell>
          <cell r="F627">
            <v>91161</v>
          </cell>
          <cell r="G627" t="str">
            <v>Hilpoltstein</v>
          </cell>
          <cell r="H627" t="str">
            <v>09179</v>
          </cell>
          <cell r="I627">
            <v>96660</v>
          </cell>
          <cell r="J627" t="str">
            <v>R</v>
          </cell>
          <cell r="K627">
            <v>0</v>
          </cell>
          <cell r="L627" t="str">
            <v xml:space="preserve"> </v>
          </cell>
          <cell r="M627">
            <v>0.75</v>
          </cell>
          <cell r="N627">
            <v>1724.39</v>
          </cell>
          <cell r="O627">
            <v>1032</v>
          </cell>
          <cell r="P627">
            <v>555749</v>
          </cell>
          <cell r="Q627">
            <v>10</v>
          </cell>
          <cell r="R627">
            <v>43349</v>
          </cell>
          <cell r="S627" t="str">
            <v>MFH 1 Wohn- und Gewerbebau WHG 1, 3, und 5</v>
          </cell>
          <cell r="T627">
            <v>229.67</v>
          </cell>
          <cell r="V627">
            <v>0.13318912774952302</v>
          </cell>
          <cell r="W627" t="str">
            <v/>
          </cell>
          <cell r="X627" t="str">
            <v/>
          </cell>
          <cell r="Y627" t="str">
            <v/>
          </cell>
          <cell r="Z627">
            <v>1724.39</v>
          </cell>
        </row>
        <row r="628">
          <cell r="A628" t="str">
            <v>08-09</v>
          </cell>
          <cell r="B628" t="str">
            <v>Firma</v>
          </cell>
          <cell r="C628" t="str">
            <v>Bau</v>
          </cell>
          <cell r="D628" t="str">
            <v>Staudinger</v>
          </cell>
          <cell r="E628" t="str">
            <v>Industriestr. 15</v>
          </cell>
          <cell r="F628">
            <v>91593</v>
          </cell>
          <cell r="G628" t="str">
            <v>Burgbernheim</v>
          </cell>
          <cell r="H628" t="str">
            <v>09843</v>
          </cell>
          <cell r="I628" t="str">
            <v>9800-17 Fax: -91Mail: thomas@staudinger-bau.de</v>
          </cell>
          <cell r="J628" t="str">
            <v>R</v>
          </cell>
          <cell r="K628">
            <v>0</v>
          </cell>
          <cell r="L628" t="str">
            <v xml:space="preserve"> </v>
          </cell>
          <cell r="M628">
            <v>0.75</v>
          </cell>
          <cell r="N628">
            <v>2583.16</v>
          </cell>
          <cell r="O628">
            <v>0</v>
          </cell>
          <cell r="P628">
            <v>554768</v>
          </cell>
          <cell r="Q628">
            <v>10</v>
          </cell>
          <cell r="R628">
            <v>43388</v>
          </cell>
          <cell r="S628" t="str">
            <v>Bulut, Hans-Bornkessel-Str. 15, 90763 Fürth</v>
          </cell>
          <cell r="T628">
            <v>258.31599999999997</v>
          </cell>
          <cell r="V628">
            <v>9.9999999999999992E-2</v>
          </cell>
          <cell r="W628" t="str">
            <v/>
          </cell>
          <cell r="X628" t="str">
            <v/>
          </cell>
          <cell r="Y628" t="str">
            <v/>
          </cell>
          <cell r="Z628">
            <v>2583.16</v>
          </cell>
        </row>
        <row r="629">
          <cell r="A629" t="str">
            <v>08-10</v>
          </cell>
          <cell r="B629" t="str">
            <v>Firma</v>
          </cell>
          <cell r="C629" t="str">
            <v>Schreinerei</v>
          </cell>
          <cell r="D629" t="str">
            <v>Heller</v>
          </cell>
          <cell r="E629" t="str">
            <v>Fallhausweg 7</v>
          </cell>
          <cell r="F629">
            <v>91722</v>
          </cell>
          <cell r="G629" t="str">
            <v>Arberg</v>
          </cell>
          <cell r="H629" t="str">
            <v xml:space="preserve"> </v>
          </cell>
          <cell r="I629" t="str">
            <v xml:space="preserve"> </v>
          </cell>
          <cell r="J629" t="str">
            <v>R</v>
          </cell>
          <cell r="K629">
            <v>0</v>
          </cell>
          <cell r="L629" t="str">
            <v xml:space="preserve"> </v>
          </cell>
          <cell r="M629">
            <v>0.75</v>
          </cell>
          <cell r="N629">
            <v>23.17</v>
          </cell>
          <cell r="O629">
            <v>0</v>
          </cell>
          <cell r="P629">
            <v>555599</v>
          </cell>
          <cell r="Q629">
            <v>10</v>
          </cell>
          <cell r="R629">
            <v>43368</v>
          </cell>
          <cell r="S629" t="str">
            <v>Hüttmeier</v>
          </cell>
          <cell r="T629">
            <v>2.3170000000000002</v>
          </cell>
          <cell r="V629">
            <v>0.1</v>
          </cell>
          <cell r="W629" t="str">
            <v/>
          </cell>
          <cell r="X629" t="str">
            <v/>
          </cell>
          <cell r="Y629" t="str">
            <v/>
          </cell>
          <cell r="Z629">
            <v>23.17</v>
          </cell>
        </row>
        <row r="630">
          <cell r="A630" t="str">
            <v>08-11</v>
          </cell>
          <cell r="B630" t="str">
            <v>Firma</v>
          </cell>
          <cell r="C630" t="str">
            <v>GmbH</v>
          </cell>
          <cell r="D630" t="str">
            <v>Guggenberger</v>
          </cell>
          <cell r="E630" t="str">
            <v>Mintrachinger Str. 5</v>
          </cell>
          <cell r="F630">
            <v>93098</v>
          </cell>
          <cell r="G630" t="str">
            <v>Mangolding</v>
          </cell>
          <cell r="H630" t="str">
            <v>09406</v>
          </cell>
          <cell r="I630" t="str">
            <v>28-0 Fax: -172</v>
          </cell>
          <cell r="J630" t="str">
            <v>R</v>
          </cell>
          <cell r="K630">
            <v>0</v>
          </cell>
          <cell r="L630" t="str">
            <v xml:space="preserve"> </v>
          </cell>
          <cell r="M630">
            <v>0.8</v>
          </cell>
          <cell r="N630">
            <v>1752.52</v>
          </cell>
          <cell r="O630">
            <v>1046</v>
          </cell>
          <cell r="P630">
            <v>554788</v>
          </cell>
          <cell r="Q630">
            <v>15</v>
          </cell>
          <cell r="R630">
            <v>43349</v>
          </cell>
          <cell r="S630" t="str">
            <v>Wohnanlage mit TG, Kanalstr., 82362 Weilheim RH 19-23 -1.OG-</v>
          </cell>
          <cell r="T630">
            <v>201.88</v>
          </cell>
          <cell r="V630">
            <v>0.1151941204665282</v>
          </cell>
          <cell r="W630" t="str">
            <v/>
          </cell>
          <cell r="X630" t="str">
            <v/>
          </cell>
          <cell r="Y630" t="str">
            <v/>
          </cell>
          <cell r="Z630">
            <v>1752.52</v>
          </cell>
        </row>
        <row r="631">
          <cell r="A631" t="str">
            <v>08-12</v>
          </cell>
          <cell r="B631" t="str">
            <v>Firma</v>
          </cell>
          <cell r="C631" t="str">
            <v>GmbH</v>
          </cell>
          <cell r="D631" t="str">
            <v>Guggenberger</v>
          </cell>
          <cell r="E631" t="str">
            <v>Mintrachinger Str. 5</v>
          </cell>
          <cell r="F631">
            <v>93098</v>
          </cell>
          <cell r="G631" t="str">
            <v>Mangolding</v>
          </cell>
          <cell r="H631" t="str">
            <v>09406</v>
          </cell>
          <cell r="I631" t="str">
            <v>28-0 Fax: -172</v>
          </cell>
          <cell r="J631" t="str">
            <v>R</v>
          </cell>
          <cell r="K631">
            <v>0</v>
          </cell>
          <cell r="L631" t="str">
            <v xml:space="preserve"> </v>
          </cell>
          <cell r="M631">
            <v>0.8</v>
          </cell>
          <cell r="N631">
            <v>1752.52</v>
          </cell>
          <cell r="O631">
            <v>1049</v>
          </cell>
          <cell r="P631">
            <v>554792</v>
          </cell>
          <cell r="Q631">
            <v>15</v>
          </cell>
          <cell r="R631">
            <v>43349</v>
          </cell>
          <cell r="S631" t="str">
            <v>Wohnanlage mit TG, Kanalstr., 82362 Weilheim RH 26-30 -1.OG-</v>
          </cell>
          <cell r="T631">
            <v>201.88</v>
          </cell>
          <cell r="V631">
            <v>0.1151941204665282</v>
          </cell>
          <cell r="W631" t="str">
            <v/>
          </cell>
          <cell r="X631" t="str">
            <v/>
          </cell>
          <cell r="Y631" t="str">
            <v/>
          </cell>
          <cell r="Z631">
            <v>1752.52</v>
          </cell>
        </row>
        <row r="632">
          <cell r="A632" t="str">
            <v>08-13</v>
          </cell>
          <cell r="B632" t="str">
            <v>Firma</v>
          </cell>
          <cell r="C632" t="str">
            <v>GmbH</v>
          </cell>
          <cell r="D632" t="str">
            <v>Guggenberger</v>
          </cell>
          <cell r="E632" t="str">
            <v>Mintrachinger Str. 5</v>
          </cell>
          <cell r="F632">
            <v>93098</v>
          </cell>
          <cell r="G632" t="str">
            <v>Mangolding</v>
          </cell>
          <cell r="H632" t="str">
            <v>09406</v>
          </cell>
          <cell r="I632" t="str">
            <v>28-0 Fax: -172</v>
          </cell>
          <cell r="J632" t="str">
            <v>R</v>
          </cell>
          <cell r="K632">
            <v>0</v>
          </cell>
          <cell r="L632" t="str">
            <v xml:space="preserve"> </v>
          </cell>
          <cell r="M632">
            <v>0.8</v>
          </cell>
          <cell r="N632">
            <v>796.6</v>
          </cell>
          <cell r="O632">
            <v>1045</v>
          </cell>
          <cell r="P632">
            <v>554787</v>
          </cell>
          <cell r="Q632">
            <v>15</v>
          </cell>
          <cell r="R632">
            <v>43349</v>
          </cell>
          <cell r="S632" t="str">
            <v>Wohnanlage mit TG, Kanalstr., 82362 Weilheim DH1+2 -1.OG-</v>
          </cell>
          <cell r="T632">
            <v>93.75</v>
          </cell>
          <cell r="V632">
            <v>0.11768767260858649</v>
          </cell>
          <cell r="W632" t="str">
            <v/>
          </cell>
          <cell r="X632" t="str">
            <v/>
          </cell>
          <cell r="Y632" t="str">
            <v/>
          </cell>
          <cell r="Z632">
            <v>796.6</v>
          </cell>
        </row>
        <row r="633">
          <cell r="A633" t="str">
            <v>08-14</v>
          </cell>
          <cell r="B633" t="str">
            <v>Firma</v>
          </cell>
          <cell r="C633" t="str">
            <v>GmbH</v>
          </cell>
          <cell r="D633" t="str">
            <v>Guggenberger</v>
          </cell>
          <cell r="E633" t="str">
            <v>Mintrachinger Str. 5</v>
          </cell>
          <cell r="F633">
            <v>93098</v>
          </cell>
          <cell r="G633" t="str">
            <v>Mangolding</v>
          </cell>
          <cell r="H633" t="str">
            <v>09406</v>
          </cell>
          <cell r="I633" t="str">
            <v>28-0 Fax: -172</v>
          </cell>
          <cell r="J633" t="str">
            <v>R</v>
          </cell>
          <cell r="K633">
            <v>0</v>
          </cell>
          <cell r="L633" t="str">
            <v xml:space="preserve"> </v>
          </cell>
          <cell r="M633">
            <v>0.8</v>
          </cell>
          <cell r="N633">
            <v>796.6</v>
          </cell>
          <cell r="O633">
            <v>1047</v>
          </cell>
          <cell r="P633">
            <v>554790</v>
          </cell>
          <cell r="Q633">
            <v>15</v>
          </cell>
          <cell r="R633">
            <v>43349</v>
          </cell>
          <cell r="S633" t="str">
            <v>Wohnanlage mit TG, Kanalstr., 82362 Weilheim DH5+6 -1.OG-</v>
          </cell>
          <cell r="T633">
            <v>91.75</v>
          </cell>
          <cell r="V633">
            <v>0.11517700225960331</v>
          </cell>
          <cell r="W633" t="str">
            <v/>
          </cell>
          <cell r="X633" t="str">
            <v/>
          </cell>
          <cell r="Y633" t="str">
            <v/>
          </cell>
          <cell r="Z633">
            <v>796.6</v>
          </cell>
        </row>
        <row r="634">
          <cell r="A634" t="str">
            <v>08-15</v>
          </cell>
          <cell r="B634" t="str">
            <v>Firma</v>
          </cell>
          <cell r="C634" t="str">
            <v>GmbH</v>
          </cell>
          <cell r="D634" t="str">
            <v>Guggenberger</v>
          </cell>
          <cell r="E634" t="str">
            <v>Mintrachinger Str. 5</v>
          </cell>
          <cell r="F634">
            <v>93098</v>
          </cell>
          <cell r="G634" t="str">
            <v>Mangolding</v>
          </cell>
          <cell r="H634" t="str">
            <v>09406</v>
          </cell>
          <cell r="I634" t="str">
            <v>28-0 Fax: -172</v>
          </cell>
          <cell r="J634" t="str">
            <v>R</v>
          </cell>
          <cell r="K634">
            <v>0</v>
          </cell>
          <cell r="L634" t="str">
            <v xml:space="preserve"> </v>
          </cell>
          <cell r="M634">
            <v>0.8</v>
          </cell>
          <cell r="N634">
            <v>796.6</v>
          </cell>
          <cell r="O634">
            <v>1048</v>
          </cell>
          <cell r="P634">
            <v>554791</v>
          </cell>
          <cell r="Q634">
            <v>15</v>
          </cell>
          <cell r="R634">
            <v>43349</v>
          </cell>
          <cell r="S634" t="str">
            <v>Wohnanlage mit TG, Kanalstr., 82362 Weilheim DH24+25 -1.OG-</v>
          </cell>
          <cell r="T634">
            <v>91.75</v>
          </cell>
          <cell r="V634">
            <v>0.11517700225960331</v>
          </cell>
          <cell r="W634" t="str">
            <v/>
          </cell>
          <cell r="X634" t="str">
            <v/>
          </cell>
          <cell r="Y634" t="str">
            <v/>
          </cell>
          <cell r="Z634">
            <v>796.6</v>
          </cell>
        </row>
        <row r="635">
          <cell r="A635" t="str">
            <v>08-16</v>
          </cell>
          <cell r="B635" t="str">
            <v>Firma</v>
          </cell>
          <cell r="C635" t="str">
            <v>GmbH</v>
          </cell>
          <cell r="D635" t="str">
            <v>Guggenberger</v>
          </cell>
          <cell r="E635" t="str">
            <v>Mintrachinger Str. 5</v>
          </cell>
          <cell r="F635">
            <v>93098</v>
          </cell>
          <cell r="G635" t="str">
            <v>Mangolding</v>
          </cell>
          <cell r="H635" t="str">
            <v>09406</v>
          </cell>
          <cell r="I635" t="str">
            <v>28-0 Fax: -172</v>
          </cell>
          <cell r="J635" t="str">
            <v>R</v>
          </cell>
          <cell r="K635">
            <v>0</v>
          </cell>
          <cell r="L635" t="str">
            <v xml:space="preserve"> </v>
          </cell>
          <cell r="M635">
            <v>0.8</v>
          </cell>
          <cell r="N635">
            <v>1157.08</v>
          </cell>
          <cell r="O635">
            <v>1050</v>
          </cell>
          <cell r="P635">
            <v>554793</v>
          </cell>
          <cell r="Q635">
            <v>15</v>
          </cell>
          <cell r="R635">
            <v>43349</v>
          </cell>
          <cell r="S635" t="str">
            <v>Wohnanlage mit TG, Kanalstr., 82362 Weilheim BK4 -1.OG-</v>
          </cell>
          <cell r="T635">
            <v>132.94</v>
          </cell>
          <cell r="V635">
            <v>0.11489266083589726</v>
          </cell>
          <cell r="W635" t="str">
            <v/>
          </cell>
          <cell r="X635" t="str">
            <v/>
          </cell>
          <cell r="Y635" t="str">
            <v/>
          </cell>
          <cell r="Z635">
            <v>1157.08</v>
          </cell>
        </row>
        <row r="636">
          <cell r="A636" t="str">
            <v>08-17</v>
          </cell>
          <cell r="B636" t="str">
            <v>Firma</v>
          </cell>
          <cell r="C636" t="str">
            <v xml:space="preserve"> </v>
          </cell>
          <cell r="D636" t="str">
            <v>Beil GmbH &amp; Co. KG</v>
          </cell>
          <cell r="E636" t="str">
            <v>Chemnitzer Str. 21</v>
          </cell>
          <cell r="F636">
            <v>91564</v>
          </cell>
          <cell r="G636" t="str">
            <v>Neuendettelsau</v>
          </cell>
          <cell r="H636" t="str">
            <v>09874</v>
          </cell>
          <cell r="I636" t="str">
            <v>6806-0 Fax: -66</v>
          </cell>
          <cell r="J636" t="str">
            <v>R</v>
          </cell>
          <cell r="K636">
            <v>0</v>
          </cell>
          <cell r="L636" t="str">
            <v xml:space="preserve"> </v>
          </cell>
          <cell r="M636">
            <v>0.75</v>
          </cell>
          <cell r="N636">
            <v>1270.45</v>
          </cell>
          <cell r="O636">
            <v>0</v>
          </cell>
          <cell r="P636">
            <v>554908</v>
          </cell>
          <cell r="Q636">
            <v>10</v>
          </cell>
          <cell r="R636">
            <v>43349</v>
          </cell>
          <cell r="S636" t="str">
            <v>AWO Seniorenresidenz Cadolzburg; Betreutes Wohnen Am Gemeindeholz 11, 90556 Cadolzburg Bauteil B EG Nord</v>
          </cell>
          <cell r="T636">
            <v>127.045</v>
          </cell>
          <cell r="V636">
            <v>9.9999999999999992E-2</v>
          </cell>
          <cell r="W636" t="str">
            <v/>
          </cell>
          <cell r="X636" t="str">
            <v/>
          </cell>
          <cell r="Y636" t="str">
            <v/>
          </cell>
          <cell r="Z636">
            <v>1270.45</v>
          </cell>
        </row>
        <row r="637">
          <cell r="A637" t="str">
            <v>08-18</v>
          </cell>
          <cell r="B637" t="str">
            <v>Firma</v>
          </cell>
          <cell r="C637" t="str">
            <v xml:space="preserve"> </v>
          </cell>
          <cell r="D637" t="str">
            <v>Beil GmbH &amp; Co. KG</v>
          </cell>
          <cell r="E637" t="str">
            <v>Chemnitzer Str. 21</v>
          </cell>
          <cell r="F637">
            <v>91564</v>
          </cell>
          <cell r="G637" t="str">
            <v>Neuendettelsau</v>
          </cell>
          <cell r="H637" t="str">
            <v>09874</v>
          </cell>
          <cell r="I637" t="str">
            <v>6806-0 Fax: -66</v>
          </cell>
          <cell r="J637" t="str">
            <v>R</v>
          </cell>
          <cell r="K637">
            <v>0</v>
          </cell>
          <cell r="L637" t="str">
            <v xml:space="preserve"> </v>
          </cell>
          <cell r="M637">
            <v>0.75</v>
          </cell>
          <cell r="N637">
            <v>2403.27</v>
          </cell>
          <cell r="O637">
            <v>1021</v>
          </cell>
          <cell r="P637">
            <v>554907</v>
          </cell>
          <cell r="Q637">
            <v>10</v>
          </cell>
          <cell r="R637">
            <v>43343</v>
          </cell>
          <cell r="S637" t="str">
            <v>AWO Seniorenresidenz Cadolzburg; Betreutes Wohnen Am Gemeindeholz 11, 90556 Cadolzburg Bauteil B EG Süd</v>
          </cell>
          <cell r="T637">
            <v>291.27</v>
          </cell>
          <cell r="V637">
            <v>0.12119736858530251</v>
          </cell>
          <cell r="W637" t="str">
            <v/>
          </cell>
          <cell r="X637" t="str">
            <v/>
          </cell>
          <cell r="Y637" t="str">
            <v/>
          </cell>
          <cell r="Z637">
            <v>2403.27</v>
          </cell>
        </row>
        <row r="638">
          <cell r="A638" t="str">
            <v>08-19</v>
          </cell>
          <cell r="B638" t="str">
            <v>Firma</v>
          </cell>
          <cell r="C638" t="str">
            <v>Bau GmbH</v>
          </cell>
          <cell r="D638" t="str">
            <v>Metzger K-H</v>
          </cell>
          <cell r="E638" t="str">
            <v>Kreuzbergstr. 10</v>
          </cell>
          <cell r="F638">
            <v>91171</v>
          </cell>
          <cell r="G638" t="str">
            <v>Greding-Kleinnottersdorf</v>
          </cell>
          <cell r="H638" t="str">
            <v>08469</v>
          </cell>
          <cell r="I638" t="str">
            <v>9019762 Fax: 905191 Mobil: 0175/9366798 Mail: david.meffert@metzgerbau.com</v>
          </cell>
          <cell r="J638" t="str">
            <v>R</v>
          </cell>
          <cell r="K638">
            <v>0</v>
          </cell>
          <cell r="L638" t="str">
            <v xml:space="preserve"> </v>
          </cell>
          <cell r="M638">
            <v>0.75</v>
          </cell>
          <cell r="N638">
            <v>93.97</v>
          </cell>
          <cell r="O638">
            <v>1060</v>
          </cell>
          <cell r="P638">
            <v>554937</v>
          </cell>
          <cell r="Q638">
            <v>10</v>
          </cell>
          <cell r="R638">
            <v>43343</v>
          </cell>
          <cell r="S638" t="str">
            <v>KMH-Knietig, Zum Spitzgarten, 91171 Greding-Rückenhofen</v>
          </cell>
          <cell r="T638">
            <v>2.31</v>
          </cell>
          <cell r="V638">
            <v>2.4582313504309887E-2</v>
          </cell>
          <cell r="W638" t="str">
            <v/>
          </cell>
          <cell r="X638" t="str">
            <v/>
          </cell>
          <cell r="Y638" t="str">
            <v/>
          </cell>
          <cell r="Z638">
            <v>93.97</v>
          </cell>
        </row>
        <row r="639">
          <cell r="A639" t="str">
            <v>08-20</v>
          </cell>
          <cell r="B639" t="str">
            <v>Firma</v>
          </cell>
          <cell r="C639" t="str">
            <v xml:space="preserve"> </v>
          </cell>
          <cell r="D639" t="str">
            <v xml:space="preserve">A &amp; S Bau GmbH </v>
          </cell>
          <cell r="E639" t="str">
            <v>Hauptstr. 2a</v>
          </cell>
          <cell r="F639">
            <v>91632</v>
          </cell>
          <cell r="G639" t="str">
            <v>Wieseth</v>
          </cell>
          <cell r="H639" t="str">
            <v>09822</v>
          </cell>
          <cell r="I639">
            <v>609970</v>
          </cell>
          <cell r="J639" t="str">
            <v>R</v>
          </cell>
          <cell r="K639">
            <v>0</v>
          </cell>
          <cell r="L639" t="str">
            <v xml:space="preserve"> </v>
          </cell>
          <cell r="M639">
            <v>0.75</v>
          </cell>
          <cell r="N639">
            <v>1225.8900000000001</v>
          </cell>
          <cell r="O639">
            <v>1012</v>
          </cell>
          <cell r="P639">
            <v>555114</v>
          </cell>
          <cell r="Q639">
            <v>10</v>
          </cell>
          <cell r="R639">
            <v>43343</v>
          </cell>
          <cell r="S639" t="str">
            <v>Belzner, Oberschönbronn</v>
          </cell>
          <cell r="T639">
            <v>163.38999999999999</v>
          </cell>
          <cell r="V639">
            <v>0.13328275783308452</v>
          </cell>
          <cell r="W639" t="str">
            <v/>
          </cell>
          <cell r="X639" t="str">
            <v/>
          </cell>
          <cell r="Y639" t="str">
            <v/>
          </cell>
          <cell r="Z639">
            <v>1225.8900000000001</v>
          </cell>
        </row>
        <row r="640">
          <cell r="A640" t="str">
            <v>08-21</v>
          </cell>
          <cell r="B640" t="str">
            <v>Firma</v>
          </cell>
          <cell r="C640" t="str">
            <v xml:space="preserve"> </v>
          </cell>
          <cell r="D640" t="str">
            <v xml:space="preserve">A &amp; S Bau GmbH </v>
          </cell>
          <cell r="E640" t="str">
            <v>Hauptstr. 2a</v>
          </cell>
          <cell r="F640">
            <v>91632</v>
          </cell>
          <cell r="G640" t="str">
            <v>Wieseth</v>
          </cell>
          <cell r="H640" t="str">
            <v>09822</v>
          </cell>
          <cell r="I640">
            <v>609970</v>
          </cell>
          <cell r="J640" t="str">
            <v>R</v>
          </cell>
          <cell r="K640">
            <v>0</v>
          </cell>
          <cell r="L640" t="str">
            <v xml:space="preserve"> </v>
          </cell>
          <cell r="M640">
            <v>0.75</v>
          </cell>
          <cell r="N640">
            <v>812.44</v>
          </cell>
          <cell r="O640">
            <v>1011</v>
          </cell>
          <cell r="P640">
            <v>555111</v>
          </cell>
          <cell r="Q640">
            <v>10</v>
          </cell>
          <cell r="R640">
            <v>43343</v>
          </cell>
          <cell r="S640" t="str">
            <v>Uhlmann</v>
          </cell>
          <cell r="T640">
            <v>108.22</v>
          </cell>
          <cell r="V640">
            <v>0.13320368273349414</v>
          </cell>
          <cell r="W640" t="str">
            <v/>
          </cell>
          <cell r="X640" t="str">
            <v/>
          </cell>
          <cell r="Y640" t="str">
            <v/>
          </cell>
          <cell r="Z640">
            <v>812.44</v>
          </cell>
        </row>
        <row r="641">
          <cell r="A641" t="str">
            <v>08-22</v>
          </cell>
          <cell r="B641" t="str">
            <v>Firma</v>
          </cell>
          <cell r="C641" t="str">
            <v>GmbH</v>
          </cell>
          <cell r="D641" t="str">
            <v>AHA-AßmannHaus</v>
          </cell>
          <cell r="E641" t="str">
            <v>Max - Reger - Str. 1</v>
          </cell>
          <cell r="F641">
            <v>95502</v>
          </cell>
          <cell r="G641" t="str">
            <v>Himmelkron</v>
          </cell>
          <cell r="H641" t="str">
            <v>09122</v>
          </cell>
          <cell r="I641">
            <v>8722010</v>
          </cell>
          <cell r="J641" t="str">
            <v>R</v>
          </cell>
          <cell r="K641">
            <v>0</v>
          </cell>
          <cell r="L641" t="str">
            <v xml:space="preserve"> </v>
          </cell>
          <cell r="M641">
            <v>0.8</v>
          </cell>
          <cell r="N641">
            <v>4200</v>
          </cell>
          <cell r="O641">
            <v>0</v>
          </cell>
          <cell r="P641">
            <v>547347</v>
          </cell>
          <cell r="Q641">
            <v>15</v>
          </cell>
          <cell r="R641">
            <v>43356</v>
          </cell>
          <cell r="S641" t="str">
            <v>Strack, Ottenhof, 91287 Plech</v>
          </cell>
          <cell r="T641">
            <v>630</v>
          </cell>
          <cell r="V641">
            <v>0.15</v>
          </cell>
          <cell r="W641" t="str">
            <v/>
          </cell>
          <cell r="X641" t="str">
            <v/>
          </cell>
          <cell r="Y641" t="str">
            <v/>
          </cell>
          <cell r="Z641">
            <v>4200</v>
          </cell>
        </row>
        <row r="642">
          <cell r="A642" t="str">
            <v>08-23</v>
          </cell>
          <cell r="B642" t="str">
            <v>Firma</v>
          </cell>
          <cell r="C642" t="str">
            <v>GmbH</v>
          </cell>
          <cell r="D642" t="str">
            <v>AHA-AßmannHaus</v>
          </cell>
          <cell r="E642" t="str">
            <v>Max - Reger - Str. 1</v>
          </cell>
          <cell r="F642">
            <v>95502</v>
          </cell>
          <cell r="G642" t="str">
            <v>Himmelkron</v>
          </cell>
          <cell r="H642" t="str">
            <v>09122</v>
          </cell>
          <cell r="I642">
            <v>8722010</v>
          </cell>
          <cell r="J642" t="str">
            <v>R</v>
          </cell>
          <cell r="K642" t="str">
            <v xml:space="preserve"> </v>
          </cell>
          <cell r="L642">
            <v>0</v>
          </cell>
          <cell r="M642">
            <v>0.8</v>
          </cell>
          <cell r="N642">
            <v>3324.65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 t="str">
            <v>Reeb, Akazienweg 1, 91626 Schopfloch</v>
          </cell>
          <cell r="T642" t="str">
            <v/>
          </cell>
          <cell r="V642" t="e">
            <v>#VALUE!</v>
          </cell>
          <cell r="W642" t="str">
            <v/>
          </cell>
          <cell r="X642" t="str">
            <v/>
          </cell>
          <cell r="Y642" t="str">
            <v/>
          </cell>
          <cell r="Z642" t="str">
            <v/>
          </cell>
        </row>
        <row r="643">
          <cell r="A643" t="str">
            <v>08-24</v>
          </cell>
          <cell r="B643" t="str">
            <v>Firma</v>
          </cell>
          <cell r="C643" t="str">
            <v xml:space="preserve"> </v>
          </cell>
          <cell r="D643" t="str">
            <v xml:space="preserve">A &amp; S Bau GmbH </v>
          </cell>
          <cell r="E643" t="str">
            <v>Hauptstr. 2a</v>
          </cell>
          <cell r="F643">
            <v>91632</v>
          </cell>
          <cell r="G643" t="str">
            <v>Wieseth</v>
          </cell>
          <cell r="H643" t="str">
            <v>09822</v>
          </cell>
          <cell r="I643">
            <v>609970</v>
          </cell>
          <cell r="J643" t="str">
            <v>R</v>
          </cell>
          <cell r="K643">
            <v>0</v>
          </cell>
          <cell r="L643" t="str">
            <v xml:space="preserve"> </v>
          </cell>
          <cell r="M643">
            <v>0.75</v>
          </cell>
          <cell r="N643">
            <v>725.62</v>
          </cell>
          <cell r="O643">
            <v>911</v>
          </cell>
          <cell r="P643">
            <v>554674</v>
          </cell>
          <cell r="Q643">
            <v>10</v>
          </cell>
          <cell r="R643">
            <v>43335</v>
          </cell>
          <cell r="S643" t="str">
            <v>Uhlmamm</v>
          </cell>
          <cell r="T643">
            <v>97.02</v>
          </cell>
          <cell r="V643">
            <v>0.13370634767509165</v>
          </cell>
          <cell r="W643" t="str">
            <v/>
          </cell>
          <cell r="X643" t="str">
            <v/>
          </cell>
          <cell r="Y643" t="str">
            <v/>
          </cell>
          <cell r="Z643">
            <v>725.62</v>
          </cell>
        </row>
        <row r="644">
          <cell r="A644" t="str">
            <v>08-25</v>
          </cell>
          <cell r="B644" t="str">
            <v>Firma</v>
          </cell>
          <cell r="C644" t="str">
            <v>Baudienstleistungen</v>
          </cell>
          <cell r="D644" t="str">
            <v>Blank Walter</v>
          </cell>
          <cell r="E644" t="str">
            <v>Obere Dorfmühle 1</v>
          </cell>
          <cell r="F644">
            <v>97346</v>
          </cell>
          <cell r="G644" t="str">
            <v>Iphofen</v>
          </cell>
          <cell r="H644" t="str">
            <v>09326</v>
          </cell>
          <cell r="I644" t="str">
            <v>1222 Fax: 902125 Mobil: 0151/50 96 76 98</v>
          </cell>
          <cell r="J644" t="str">
            <v>R</v>
          </cell>
          <cell r="K644">
            <v>0</v>
          </cell>
          <cell r="L644" t="str">
            <v xml:space="preserve"> </v>
          </cell>
          <cell r="M644">
            <v>0.8</v>
          </cell>
          <cell r="N644">
            <v>242.88</v>
          </cell>
          <cell r="O644">
            <v>1022</v>
          </cell>
          <cell r="P644">
            <v>554677</v>
          </cell>
          <cell r="Q644">
            <v>15</v>
          </cell>
          <cell r="R644">
            <v>43335</v>
          </cell>
          <cell r="S644">
            <v>0</v>
          </cell>
          <cell r="T644">
            <v>27.43</v>
          </cell>
          <cell r="V644">
            <v>0.11293642951251646</v>
          </cell>
          <cell r="W644" t="str">
            <v/>
          </cell>
          <cell r="X644" t="str">
            <v/>
          </cell>
          <cell r="Y644" t="str">
            <v/>
          </cell>
          <cell r="Z644">
            <v>242.88</v>
          </cell>
        </row>
        <row r="645">
          <cell r="A645" t="str">
            <v>08-26</v>
          </cell>
          <cell r="B645" t="str">
            <v>Firma</v>
          </cell>
          <cell r="C645" t="str">
            <v>Georg</v>
          </cell>
          <cell r="D645" t="str">
            <v>Gerhäuser Hoch- und Tiefbau GmbH</v>
          </cell>
          <cell r="E645" t="str">
            <v>Ipsheimer Str. 6</v>
          </cell>
          <cell r="F645">
            <v>91438</v>
          </cell>
          <cell r="G645" t="str">
            <v>Bad Windsheim</v>
          </cell>
          <cell r="H645" t="str">
            <v>09841</v>
          </cell>
          <cell r="I645" t="str">
            <v>6650-0</v>
          </cell>
          <cell r="J645" t="str">
            <v>R</v>
          </cell>
          <cell r="K645">
            <v>0</v>
          </cell>
          <cell r="L645" t="str">
            <v xml:space="preserve"> </v>
          </cell>
          <cell r="M645">
            <v>0.75</v>
          </cell>
          <cell r="N645">
            <v>55.12</v>
          </cell>
          <cell r="O645">
            <v>1038</v>
          </cell>
          <cell r="P645">
            <v>553684</v>
          </cell>
          <cell r="Q645">
            <v>10</v>
          </cell>
          <cell r="R645">
            <v>43335</v>
          </cell>
          <cell r="S645">
            <v>0</v>
          </cell>
          <cell r="T645">
            <v>7.27</v>
          </cell>
          <cell r="V645">
            <v>0.13189404934687954</v>
          </cell>
          <cell r="W645" t="str">
            <v/>
          </cell>
          <cell r="X645" t="str">
            <v/>
          </cell>
          <cell r="Y645" t="str">
            <v/>
          </cell>
          <cell r="Z645">
            <v>55.12</v>
          </cell>
        </row>
        <row r="646">
          <cell r="A646" t="str">
            <v>08-27</v>
          </cell>
          <cell r="B646" t="str">
            <v>Firma</v>
          </cell>
          <cell r="C646" t="str">
            <v xml:space="preserve"> </v>
          </cell>
          <cell r="D646" t="str">
            <v>Daigfuß</v>
          </cell>
          <cell r="E646" t="str">
            <v>Zeppelinstr. 5</v>
          </cell>
          <cell r="F646">
            <v>91074</v>
          </cell>
          <cell r="G646" t="str">
            <v>Herzogenaurach</v>
          </cell>
          <cell r="H646" t="str">
            <v>09132</v>
          </cell>
          <cell r="I646" t="str">
            <v>7877-0 Fax: -11</v>
          </cell>
          <cell r="J646" t="str">
            <v>R</v>
          </cell>
          <cell r="K646">
            <v>0</v>
          </cell>
          <cell r="L646" t="str">
            <v xml:space="preserve"> </v>
          </cell>
          <cell r="M646">
            <v>0.7</v>
          </cell>
          <cell r="N646">
            <v>1287.21</v>
          </cell>
          <cell r="O646">
            <v>1026</v>
          </cell>
          <cell r="P646">
            <v>553723</v>
          </cell>
          <cell r="Q646">
            <v>5</v>
          </cell>
          <cell r="R646">
            <v>43335</v>
          </cell>
          <cell r="S646">
            <v>0</v>
          </cell>
          <cell r="T646">
            <v>66.14</v>
          </cell>
          <cell r="V646">
            <v>5.1382447308519978E-2</v>
          </cell>
          <cell r="W646" t="str">
            <v/>
          </cell>
          <cell r="X646" t="str">
            <v/>
          </cell>
          <cell r="Y646" t="str">
            <v/>
          </cell>
          <cell r="Z646">
            <v>1287.21</v>
          </cell>
        </row>
        <row r="647">
          <cell r="A647" t="str">
            <v>08-28</v>
          </cell>
          <cell r="B647" t="str">
            <v>Firma</v>
          </cell>
          <cell r="C647" t="str">
            <v xml:space="preserve"> </v>
          </cell>
          <cell r="D647" t="str">
            <v>Daigfuß</v>
          </cell>
          <cell r="E647" t="str">
            <v>Zeppelinstr. 5</v>
          </cell>
          <cell r="F647">
            <v>91074</v>
          </cell>
          <cell r="G647" t="str">
            <v>Herzogenaurach</v>
          </cell>
          <cell r="H647" t="str">
            <v>09132</v>
          </cell>
          <cell r="I647" t="str">
            <v>7877-0 Fax: -11</v>
          </cell>
          <cell r="J647" t="str">
            <v>R</v>
          </cell>
          <cell r="K647">
            <v>0</v>
          </cell>
          <cell r="L647" t="str">
            <v xml:space="preserve"> </v>
          </cell>
          <cell r="M647">
            <v>0.7</v>
          </cell>
          <cell r="N647">
            <v>223.54</v>
          </cell>
          <cell r="O647">
            <v>1023</v>
          </cell>
          <cell r="P647">
            <v>547453</v>
          </cell>
          <cell r="Q647">
            <v>5</v>
          </cell>
          <cell r="R647">
            <v>43335</v>
          </cell>
          <cell r="S647">
            <v>0</v>
          </cell>
          <cell r="T647">
            <v>13.55</v>
          </cell>
          <cell r="V647">
            <v>6.0615549789746807E-2</v>
          </cell>
          <cell r="W647" t="str">
            <v/>
          </cell>
          <cell r="X647" t="str">
            <v/>
          </cell>
          <cell r="Y647" t="str">
            <v/>
          </cell>
          <cell r="Z647">
            <v>223.54</v>
          </cell>
        </row>
        <row r="648">
          <cell r="A648" t="str">
            <v>08-29</v>
          </cell>
          <cell r="B648" t="str">
            <v>Firma</v>
          </cell>
          <cell r="C648" t="str">
            <v xml:space="preserve"> </v>
          </cell>
          <cell r="D648" t="str">
            <v>Daigfuß</v>
          </cell>
          <cell r="E648" t="str">
            <v>Zeppelinstr. 5</v>
          </cell>
          <cell r="F648">
            <v>91074</v>
          </cell>
          <cell r="G648" t="str">
            <v>Herzogenaurach</v>
          </cell>
          <cell r="H648" t="str">
            <v>09132</v>
          </cell>
          <cell r="I648" t="str">
            <v>7877-0 Fax: -11</v>
          </cell>
          <cell r="J648" t="str">
            <v>R</v>
          </cell>
          <cell r="K648">
            <v>0</v>
          </cell>
          <cell r="L648" t="str">
            <v xml:space="preserve"> </v>
          </cell>
          <cell r="M648">
            <v>0.7</v>
          </cell>
          <cell r="N648">
            <v>269.06</v>
          </cell>
          <cell r="O648">
            <v>1024</v>
          </cell>
          <cell r="P648">
            <v>553637</v>
          </cell>
          <cell r="Q648">
            <v>5</v>
          </cell>
          <cell r="R648">
            <v>43335</v>
          </cell>
          <cell r="S648">
            <v>0</v>
          </cell>
          <cell r="T648">
            <v>16.329999999999998</v>
          </cell>
          <cell r="V648">
            <v>6.0692782279045558E-2</v>
          </cell>
          <cell r="W648" t="str">
            <v/>
          </cell>
          <cell r="X648" t="str">
            <v/>
          </cell>
          <cell r="Y648" t="str">
            <v/>
          </cell>
          <cell r="Z648">
            <v>269.06</v>
          </cell>
        </row>
        <row r="649">
          <cell r="A649" t="str">
            <v>08-30</v>
          </cell>
          <cell r="B649" t="str">
            <v>Firma</v>
          </cell>
          <cell r="C649" t="str">
            <v xml:space="preserve"> </v>
          </cell>
          <cell r="D649" t="str">
            <v>Daigfuß</v>
          </cell>
          <cell r="E649" t="str">
            <v>Zeppelinstr. 5</v>
          </cell>
          <cell r="F649">
            <v>91074</v>
          </cell>
          <cell r="G649" t="str">
            <v>Herzogenaurach</v>
          </cell>
          <cell r="H649" t="str">
            <v>09132</v>
          </cell>
          <cell r="I649" t="str">
            <v>7877-0 Fax: -11</v>
          </cell>
          <cell r="J649" t="str">
            <v>R</v>
          </cell>
          <cell r="K649">
            <v>0</v>
          </cell>
          <cell r="L649" t="str">
            <v xml:space="preserve"> </v>
          </cell>
          <cell r="M649">
            <v>0.7</v>
          </cell>
          <cell r="N649">
            <v>1597.62</v>
          </cell>
          <cell r="O649">
            <v>921</v>
          </cell>
          <cell r="P649">
            <v>553682</v>
          </cell>
          <cell r="Q649">
            <v>5</v>
          </cell>
          <cell r="R649">
            <v>43335</v>
          </cell>
          <cell r="S649">
            <v>0</v>
          </cell>
          <cell r="T649">
            <v>97.13</v>
          </cell>
          <cell r="V649">
            <v>6.07966850690402E-2</v>
          </cell>
          <cell r="W649" t="str">
            <v/>
          </cell>
          <cell r="X649" t="str">
            <v/>
          </cell>
          <cell r="Y649" t="str">
            <v/>
          </cell>
          <cell r="Z649">
            <v>1597.62</v>
          </cell>
        </row>
        <row r="650">
          <cell r="A650" t="str">
            <v>08-31</v>
          </cell>
          <cell r="B650" t="str">
            <v>Firma</v>
          </cell>
          <cell r="C650" t="str">
            <v xml:space="preserve"> </v>
          </cell>
          <cell r="D650" t="str">
            <v>Daigfuß</v>
          </cell>
          <cell r="E650" t="str">
            <v>Zeppelinstr. 5</v>
          </cell>
          <cell r="F650">
            <v>91074</v>
          </cell>
          <cell r="G650" t="str">
            <v>Herzogenaurach</v>
          </cell>
          <cell r="H650" t="str">
            <v>09132</v>
          </cell>
          <cell r="I650" t="str">
            <v>7877-0 Fax: -11</v>
          </cell>
          <cell r="J650" t="str">
            <v>R</v>
          </cell>
          <cell r="K650">
            <v>0</v>
          </cell>
          <cell r="L650" t="str">
            <v xml:space="preserve"> </v>
          </cell>
          <cell r="M650">
            <v>0.7</v>
          </cell>
          <cell r="N650">
            <v>127.08</v>
          </cell>
          <cell r="O650">
            <v>1025</v>
          </cell>
          <cell r="P650">
            <v>553640</v>
          </cell>
          <cell r="Q650">
            <v>5</v>
          </cell>
          <cell r="R650">
            <v>43335</v>
          </cell>
          <cell r="S650">
            <v>0</v>
          </cell>
          <cell r="T650">
            <v>7.79</v>
          </cell>
          <cell r="V650">
            <v>6.1299968523764556E-2</v>
          </cell>
          <cell r="W650" t="str">
            <v/>
          </cell>
          <cell r="X650" t="str">
            <v/>
          </cell>
          <cell r="Y650" t="str">
            <v/>
          </cell>
          <cell r="Z650">
            <v>127.08</v>
          </cell>
        </row>
        <row r="651">
          <cell r="A651" t="str">
            <v>08-32</v>
          </cell>
          <cell r="B651" t="str">
            <v>Firma</v>
          </cell>
          <cell r="C651" t="str">
            <v>GmbH</v>
          </cell>
          <cell r="D651" t="str">
            <v>Huber &amp; Riedel</v>
          </cell>
          <cell r="E651" t="str">
            <v>Alemannenstr. 26</v>
          </cell>
          <cell r="F651">
            <v>91710</v>
          </cell>
          <cell r="G651" t="str">
            <v>Gunzenhausen</v>
          </cell>
          <cell r="H651" t="str">
            <v xml:space="preserve"> </v>
          </cell>
          <cell r="I651" t="str">
            <v xml:space="preserve"> </v>
          </cell>
          <cell r="J651" t="str">
            <v>R</v>
          </cell>
          <cell r="K651">
            <v>0</v>
          </cell>
          <cell r="L651" t="str">
            <v xml:space="preserve"> </v>
          </cell>
          <cell r="M651">
            <v>0.7</v>
          </cell>
          <cell r="N651">
            <v>231.61</v>
          </cell>
          <cell r="O651">
            <v>951</v>
          </cell>
          <cell r="P651">
            <v>554743</v>
          </cell>
          <cell r="Q651">
            <v>5</v>
          </cell>
          <cell r="R651">
            <v>43335</v>
          </cell>
          <cell r="S651">
            <v>0</v>
          </cell>
          <cell r="T651">
            <v>14.29</v>
          </cell>
          <cell r="V651">
            <v>6.1698544967833849E-2</v>
          </cell>
          <cell r="W651" t="str">
            <v/>
          </cell>
          <cell r="X651" t="str">
            <v/>
          </cell>
          <cell r="Y651" t="str">
            <v/>
          </cell>
          <cell r="Z651">
            <v>231.61</v>
          </cell>
        </row>
        <row r="652">
          <cell r="A652" t="str">
            <v>08-33</v>
          </cell>
          <cell r="B652" t="str">
            <v>Firma</v>
          </cell>
          <cell r="C652" t="str">
            <v>GmbH</v>
          </cell>
          <cell r="D652" t="str">
            <v>Huber &amp; Riedel</v>
          </cell>
          <cell r="E652" t="str">
            <v>Alemannenstr. 26</v>
          </cell>
          <cell r="F652">
            <v>91710</v>
          </cell>
          <cell r="G652" t="str">
            <v>Gunzenhausen</v>
          </cell>
          <cell r="H652" t="str">
            <v xml:space="preserve"> </v>
          </cell>
          <cell r="I652" t="str">
            <v xml:space="preserve"> </v>
          </cell>
          <cell r="J652" t="str">
            <v>R</v>
          </cell>
          <cell r="K652">
            <v>0</v>
          </cell>
          <cell r="L652" t="str">
            <v xml:space="preserve"> </v>
          </cell>
          <cell r="M652">
            <v>0.7</v>
          </cell>
          <cell r="N652">
            <v>933.51</v>
          </cell>
          <cell r="O652">
            <v>952</v>
          </cell>
          <cell r="P652">
            <v>554641</v>
          </cell>
          <cell r="Q652">
            <v>5</v>
          </cell>
          <cell r="R652">
            <v>43335</v>
          </cell>
          <cell r="S652">
            <v>0</v>
          </cell>
          <cell r="T652">
            <v>57.54</v>
          </cell>
          <cell r="V652">
            <v>6.1638332744159141E-2</v>
          </cell>
          <cell r="W652" t="str">
            <v/>
          </cell>
          <cell r="X652" t="str">
            <v/>
          </cell>
          <cell r="Y652" t="str">
            <v/>
          </cell>
          <cell r="Z652">
            <v>933.51</v>
          </cell>
        </row>
        <row r="653">
          <cell r="A653" t="str">
            <v>08-34</v>
          </cell>
          <cell r="B653" t="str">
            <v>Firma</v>
          </cell>
          <cell r="C653" t="str">
            <v>GmbH</v>
          </cell>
          <cell r="D653" t="str">
            <v>Huber &amp; Riedel</v>
          </cell>
          <cell r="E653" t="str">
            <v>Alemannenstr. 26</v>
          </cell>
          <cell r="F653">
            <v>91710</v>
          </cell>
          <cell r="G653" t="str">
            <v>Gunzenhausen</v>
          </cell>
          <cell r="H653" t="str">
            <v xml:space="preserve"> </v>
          </cell>
          <cell r="I653" t="str">
            <v xml:space="preserve"> </v>
          </cell>
          <cell r="J653" t="str">
            <v>R</v>
          </cell>
          <cell r="K653">
            <v>0</v>
          </cell>
          <cell r="L653" t="str">
            <v xml:space="preserve"> </v>
          </cell>
          <cell r="M653">
            <v>0.7</v>
          </cell>
          <cell r="N653">
            <v>1543.75</v>
          </cell>
          <cell r="O653">
            <v>953</v>
          </cell>
          <cell r="P653">
            <v>553693</v>
          </cell>
          <cell r="Q653">
            <v>5</v>
          </cell>
          <cell r="R653">
            <v>43335</v>
          </cell>
          <cell r="S653">
            <v>0</v>
          </cell>
          <cell r="T653">
            <v>93.56</v>
          </cell>
          <cell r="V653">
            <v>6.0605668016194332E-2</v>
          </cell>
          <cell r="W653" t="str">
            <v/>
          </cell>
          <cell r="X653" t="str">
            <v/>
          </cell>
          <cell r="Y653" t="str">
            <v/>
          </cell>
          <cell r="Z653">
            <v>1543.75</v>
          </cell>
        </row>
        <row r="654">
          <cell r="A654" t="str">
            <v>08-35</v>
          </cell>
          <cell r="B654" t="str">
            <v>Firma</v>
          </cell>
          <cell r="C654" t="str">
            <v>GmbH</v>
          </cell>
          <cell r="D654" t="str">
            <v>Huber &amp; Riedel</v>
          </cell>
          <cell r="E654" t="str">
            <v>Alemannenstr. 26</v>
          </cell>
          <cell r="F654">
            <v>91710</v>
          </cell>
          <cell r="G654" t="str">
            <v>Gunzenhausen</v>
          </cell>
          <cell r="H654" t="str">
            <v xml:space="preserve"> </v>
          </cell>
          <cell r="I654" t="str">
            <v xml:space="preserve"> </v>
          </cell>
          <cell r="J654" t="str">
            <v>R</v>
          </cell>
          <cell r="K654">
            <v>0</v>
          </cell>
          <cell r="L654" t="str">
            <v xml:space="preserve"> </v>
          </cell>
          <cell r="M654">
            <v>0.7</v>
          </cell>
          <cell r="N654">
            <v>2231.73</v>
          </cell>
          <cell r="O654">
            <v>954</v>
          </cell>
          <cell r="P654">
            <v>553696</v>
          </cell>
          <cell r="Q654">
            <v>5</v>
          </cell>
          <cell r="R654">
            <v>43335</v>
          </cell>
          <cell r="S654">
            <v>0</v>
          </cell>
          <cell r="T654">
            <v>135.47</v>
          </cell>
          <cell r="V654">
            <v>6.0701787402597983E-2</v>
          </cell>
          <cell r="W654" t="str">
            <v/>
          </cell>
          <cell r="X654" t="str">
            <v/>
          </cell>
          <cell r="Y654" t="str">
            <v/>
          </cell>
          <cell r="Z654">
            <v>2231.73</v>
          </cell>
        </row>
        <row r="655">
          <cell r="A655" t="str">
            <v>08-36</v>
          </cell>
          <cell r="B655" t="str">
            <v>Firma</v>
          </cell>
          <cell r="C655" t="str">
            <v>GmbH</v>
          </cell>
          <cell r="D655" t="str">
            <v>Huber &amp; Riedel</v>
          </cell>
          <cell r="E655" t="str">
            <v>Alemannenstr. 26</v>
          </cell>
          <cell r="F655">
            <v>91710</v>
          </cell>
          <cell r="G655" t="str">
            <v>Gunzenhausen</v>
          </cell>
          <cell r="H655" t="str">
            <v xml:space="preserve"> </v>
          </cell>
          <cell r="I655" t="str">
            <v xml:space="preserve"> </v>
          </cell>
          <cell r="J655" t="str">
            <v>R</v>
          </cell>
          <cell r="K655">
            <v>0</v>
          </cell>
          <cell r="L655" t="str">
            <v xml:space="preserve"> </v>
          </cell>
          <cell r="M655">
            <v>0.7</v>
          </cell>
          <cell r="N655">
            <v>635.63</v>
          </cell>
          <cell r="O655">
            <v>955</v>
          </cell>
          <cell r="P655">
            <v>553307</v>
          </cell>
          <cell r="Q655">
            <v>5</v>
          </cell>
          <cell r="R655">
            <v>43335</v>
          </cell>
          <cell r="S655">
            <v>0</v>
          </cell>
          <cell r="T655">
            <v>38.840000000000003</v>
          </cell>
          <cell r="V655">
            <v>6.1104730739581212E-2</v>
          </cell>
          <cell r="W655" t="str">
            <v/>
          </cell>
          <cell r="X655" t="str">
            <v/>
          </cell>
          <cell r="Y655" t="str">
            <v/>
          </cell>
          <cell r="Z655">
            <v>635.63</v>
          </cell>
        </row>
        <row r="656">
          <cell r="A656" t="str">
            <v>08-37</v>
          </cell>
          <cell r="B656">
            <v>0</v>
          </cell>
          <cell r="C656">
            <v>0</v>
          </cell>
          <cell r="D656" t="str">
            <v>Rechnungslauf</v>
          </cell>
          <cell r="E656">
            <v>0</v>
          </cell>
          <cell r="F656" t="str">
            <v/>
          </cell>
          <cell r="G656">
            <v>0</v>
          </cell>
          <cell r="H656" t="str">
            <v/>
          </cell>
          <cell r="I656">
            <v>0</v>
          </cell>
          <cell r="J656" t="str">
            <v>R</v>
          </cell>
          <cell r="K656">
            <v>0</v>
          </cell>
          <cell r="L656" t="str">
            <v xml:space="preserve"> </v>
          </cell>
          <cell r="M656">
            <v>0</v>
          </cell>
          <cell r="N656">
            <v>8370.9699999999993</v>
          </cell>
          <cell r="O656">
            <v>808</v>
          </cell>
          <cell r="P656">
            <v>0</v>
          </cell>
          <cell r="Q656">
            <v>0</v>
          </cell>
          <cell r="R656">
            <v>43334</v>
          </cell>
          <cell r="S656">
            <v>0</v>
          </cell>
          <cell r="T656">
            <v>120.73</v>
          </cell>
          <cell r="V656">
            <v>1.4422462390857932E-2</v>
          </cell>
          <cell r="W656">
            <v>83.709699999999998</v>
          </cell>
          <cell r="X656">
            <v>37.020300000000006</v>
          </cell>
          <cell r="Y656">
            <v>1851.0150000000003</v>
          </cell>
          <cell r="Z656">
            <v>8370.9699999999993</v>
          </cell>
        </row>
        <row r="657">
          <cell r="A657" t="str">
            <v>08-38</v>
          </cell>
          <cell r="B657">
            <v>0</v>
          </cell>
          <cell r="C657">
            <v>0</v>
          </cell>
          <cell r="D657" t="str">
            <v>Rechnungslauf</v>
          </cell>
          <cell r="E657">
            <v>0</v>
          </cell>
          <cell r="F657" t="str">
            <v/>
          </cell>
          <cell r="G657">
            <v>0</v>
          </cell>
          <cell r="H657" t="str">
            <v/>
          </cell>
          <cell r="I657">
            <v>0</v>
          </cell>
          <cell r="J657" t="str">
            <v>R</v>
          </cell>
          <cell r="K657">
            <v>0</v>
          </cell>
          <cell r="L657" t="str">
            <v xml:space="preserve"> </v>
          </cell>
          <cell r="M657">
            <v>0</v>
          </cell>
          <cell r="N657">
            <v>44844.88</v>
          </cell>
          <cell r="O657">
            <v>809</v>
          </cell>
          <cell r="P657">
            <v>0</v>
          </cell>
          <cell r="Q657">
            <v>0</v>
          </cell>
          <cell r="R657">
            <v>43335</v>
          </cell>
          <cell r="S657">
            <v>0</v>
          </cell>
          <cell r="T657">
            <v>685.96</v>
          </cell>
          <cell r="V657">
            <v>1.529628354452058E-2</v>
          </cell>
          <cell r="W657">
            <v>448.44880000000001</v>
          </cell>
          <cell r="X657">
            <v>237.51120000000003</v>
          </cell>
          <cell r="Y657">
            <v>11875.560000000001</v>
          </cell>
          <cell r="Z657">
            <v>44844.88</v>
          </cell>
        </row>
        <row r="658">
          <cell r="A658" t="str">
            <v>08-39</v>
          </cell>
          <cell r="B658">
            <v>0</v>
          </cell>
          <cell r="C658">
            <v>0</v>
          </cell>
          <cell r="D658" t="str">
            <v>Rechnungslauf</v>
          </cell>
          <cell r="E658">
            <v>0</v>
          </cell>
          <cell r="F658" t="str">
            <v/>
          </cell>
          <cell r="G658">
            <v>0</v>
          </cell>
          <cell r="H658" t="str">
            <v/>
          </cell>
          <cell r="I658">
            <v>0</v>
          </cell>
          <cell r="J658" t="str">
            <v>R</v>
          </cell>
          <cell r="K658">
            <v>0</v>
          </cell>
          <cell r="L658" t="str">
            <v xml:space="preserve"> </v>
          </cell>
          <cell r="M658">
            <v>0</v>
          </cell>
          <cell r="N658">
            <v>29014.560000000001</v>
          </cell>
          <cell r="O658">
            <v>810</v>
          </cell>
          <cell r="P658">
            <v>0</v>
          </cell>
          <cell r="Q658">
            <v>0</v>
          </cell>
          <cell r="R658">
            <v>43336</v>
          </cell>
          <cell r="S658">
            <v>0</v>
          </cell>
          <cell r="T658">
            <v>317.58999999999997</v>
          </cell>
          <cell r="V658">
            <v>1.0945883721827936E-2</v>
          </cell>
          <cell r="W658">
            <v>290.1456</v>
          </cell>
          <cell r="X658">
            <v>27.444399999999973</v>
          </cell>
          <cell r="Y658">
            <v>1372.2199999999987</v>
          </cell>
          <cell r="Z658">
            <v>29014.560000000001</v>
          </cell>
        </row>
        <row r="659">
          <cell r="A659" t="str">
            <v>08-40</v>
          </cell>
          <cell r="B659" t="str">
            <v>Firma</v>
          </cell>
          <cell r="C659" t="str">
            <v>Element- Mauerwerk</v>
          </cell>
          <cell r="D659" t="str">
            <v>EMW 2000 GmbH</v>
          </cell>
          <cell r="E659" t="str">
            <v>Weinsfeld A6</v>
          </cell>
          <cell r="F659">
            <v>91161</v>
          </cell>
          <cell r="G659" t="str">
            <v>Hilpoltstein</v>
          </cell>
          <cell r="H659" t="str">
            <v>09179</v>
          </cell>
          <cell r="I659">
            <v>96660</v>
          </cell>
          <cell r="J659" t="str">
            <v>R</v>
          </cell>
          <cell r="K659">
            <v>0</v>
          </cell>
          <cell r="L659" t="str">
            <v xml:space="preserve"> </v>
          </cell>
          <cell r="M659">
            <v>0.75</v>
          </cell>
          <cell r="N659">
            <v>148.63</v>
          </cell>
          <cell r="O659">
            <v>1031</v>
          </cell>
          <cell r="P659">
            <v>555477</v>
          </cell>
          <cell r="Q659">
            <v>10</v>
          </cell>
          <cell r="R659">
            <v>43349</v>
          </cell>
          <cell r="S659" t="str">
            <v>MFH 1 Wohn- und Gewerbebau WHG 1 Nachbestellung</v>
          </cell>
          <cell r="T659">
            <v>19.829999999999998</v>
          </cell>
          <cell r="V659">
            <v>0.13341855614613468</v>
          </cell>
          <cell r="W659" t="str">
            <v/>
          </cell>
          <cell r="X659" t="str">
            <v/>
          </cell>
          <cell r="Y659" t="str">
            <v/>
          </cell>
          <cell r="Z659">
            <v>148.63</v>
          </cell>
        </row>
        <row r="660">
          <cell r="A660" t="str">
            <v>08-41</v>
          </cell>
          <cell r="B660" t="str">
            <v>Firma</v>
          </cell>
          <cell r="C660" t="str">
            <v>Massiv-Bau GmbH</v>
          </cell>
          <cell r="D660" t="str">
            <v>Wünsch</v>
          </cell>
          <cell r="E660" t="str">
            <v>Hauptstr. 37/1</v>
          </cell>
          <cell r="F660">
            <v>73441</v>
          </cell>
          <cell r="G660" t="str">
            <v>Bopfingen</v>
          </cell>
          <cell r="H660" t="str">
            <v>07362</v>
          </cell>
          <cell r="I660" t="str">
            <v>21505 Fax: 21506 Mobil: 0176/38367592</v>
          </cell>
          <cell r="J660" t="str">
            <v>R</v>
          </cell>
          <cell r="K660">
            <v>0</v>
          </cell>
          <cell r="L660" t="str">
            <v xml:space="preserve"> </v>
          </cell>
          <cell r="M660">
            <v>0.75</v>
          </cell>
          <cell r="N660">
            <v>1305.1500000000001</v>
          </cell>
          <cell r="O660">
            <v>0</v>
          </cell>
          <cell r="P660">
            <v>555683</v>
          </cell>
          <cell r="Q660">
            <v>10</v>
          </cell>
          <cell r="R660">
            <v>43357</v>
          </cell>
          <cell r="S660" t="str">
            <v>2 DHH, Schuhmannstr. 54, Röhlingen</v>
          </cell>
          <cell r="T660">
            <v>130.51499999999999</v>
          </cell>
          <cell r="V660">
            <v>9.9999999999999978E-2</v>
          </cell>
          <cell r="W660" t="str">
            <v/>
          </cell>
          <cell r="X660" t="str">
            <v/>
          </cell>
          <cell r="Y660" t="str">
            <v/>
          </cell>
          <cell r="Z660">
            <v>1305.1500000000001</v>
          </cell>
        </row>
        <row r="661">
          <cell r="A661" t="str">
            <v>08-42</v>
          </cell>
          <cell r="B661" t="str">
            <v>Firma</v>
          </cell>
          <cell r="C661" t="str">
            <v>Massiv-Bau GmbH</v>
          </cell>
          <cell r="D661" t="str">
            <v>Wünsch</v>
          </cell>
          <cell r="E661" t="str">
            <v>Hauptstr. 37/1</v>
          </cell>
          <cell r="F661">
            <v>73441</v>
          </cell>
          <cell r="G661" t="str">
            <v>Bopfingen</v>
          </cell>
          <cell r="H661" t="str">
            <v>07362</v>
          </cell>
          <cell r="I661" t="str">
            <v>21505 Fax: 21506 Mobil: 0176/38367592</v>
          </cell>
          <cell r="J661" t="str">
            <v>R</v>
          </cell>
          <cell r="K661">
            <v>0</v>
          </cell>
          <cell r="L661" t="str">
            <v xml:space="preserve"> </v>
          </cell>
          <cell r="M661">
            <v>0.75</v>
          </cell>
          <cell r="N661">
            <v>1064.45</v>
          </cell>
          <cell r="O661">
            <v>0</v>
          </cell>
          <cell r="P661">
            <v>555687</v>
          </cell>
          <cell r="Q661">
            <v>10</v>
          </cell>
          <cell r="R661">
            <v>43357</v>
          </cell>
          <cell r="S661" t="str">
            <v>2 DHH, Schuhmannstr. 54, Röhlingen -OG-</v>
          </cell>
          <cell r="T661">
            <v>106.44499999999999</v>
          </cell>
          <cell r="V661">
            <v>9.9999999999999992E-2</v>
          </cell>
          <cell r="W661" t="str">
            <v/>
          </cell>
          <cell r="X661" t="str">
            <v/>
          </cell>
          <cell r="Y661" t="str">
            <v/>
          </cell>
          <cell r="Z661">
            <v>1064.45</v>
          </cell>
        </row>
        <row r="662">
          <cell r="A662" t="str">
            <v>08-43</v>
          </cell>
          <cell r="B662">
            <v>0</v>
          </cell>
          <cell r="C662">
            <v>0</v>
          </cell>
          <cell r="D662" t="str">
            <v>Rechnungslauf</v>
          </cell>
          <cell r="E662">
            <v>0</v>
          </cell>
          <cell r="F662" t="str">
            <v/>
          </cell>
          <cell r="G662">
            <v>0</v>
          </cell>
          <cell r="H662" t="str">
            <v/>
          </cell>
          <cell r="I662">
            <v>0</v>
          </cell>
          <cell r="J662" t="str">
            <v>R</v>
          </cell>
          <cell r="K662">
            <v>0</v>
          </cell>
          <cell r="L662" t="str">
            <v xml:space="preserve"> </v>
          </cell>
          <cell r="M662">
            <v>0</v>
          </cell>
          <cell r="N662">
            <v>28702.84</v>
          </cell>
          <cell r="O662">
            <v>901</v>
          </cell>
          <cell r="P662">
            <v>0</v>
          </cell>
          <cell r="Q662">
            <v>0</v>
          </cell>
          <cell r="R662">
            <v>43342</v>
          </cell>
          <cell r="S662">
            <v>0</v>
          </cell>
          <cell r="T662">
            <v>356.74</v>
          </cell>
          <cell r="V662">
            <v>1.2428735274976274E-2</v>
          </cell>
          <cell r="W662">
            <v>287.02840000000003</v>
          </cell>
          <cell r="X662">
            <v>69.711599999999976</v>
          </cell>
          <cell r="Y662">
            <v>3485.579999999999</v>
          </cell>
          <cell r="Z662">
            <v>28702.84</v>
          </cell>
        </row>
        <row r="663">
          <cell r="A663" t="str">
            <v>08-44</v>
          </cell>
          <cell r="B663" t="str">
            <v>Firma</v>
          </cell>
          <cell r="C663" t="str">
            <v>GmbH</v>
          </cell>
          <cell r="D663" t="str">
            <v>Huber &amp; Riedel</v>
          </cell>
          <cell r="E663" t="str">
            <v>Alemannenstr. 26</v>
          </cell>
          <cell r="F663">
            <v>91710</v>
          </cell>
          <cell r="G663" t="str">
            <v>Gunzenhausen</v>
          </cell>
          <cell r="H663" t="str">
            <v xml:space="preserve"> </v>
          </cell>
          <cell r="I663" t="str">
            <v xml:space="preserve"> </v>
          </cell>
          <cell r="J663" t="str">
            <v>R</v>
          </cell>
          <cell r="K663">
            <v>0</v>
          </cell>
          <cell r="L663" t="str">
            <v xml:space="preserve"> </v>
          </cell>
          <cell r="M663">
            <v>0.7</v>
          </cell>
          <cell r="N663">
            <v>2508.7399999999998</v>
          </cell>
          <cell r="O663">
            <v>1053</v>
          </cell>
          <cell r="P663">
            <v>554839</v>
          </cell>
          <cell r="Q663">
            <v>5</v>
          </cell>
          <cell r="R663">
            <v>43343</v>
          </cell>
          <cell r="S663">
            <v>0</v>
          </cell>
          <cell r="T663">
            <v>109.56</v>
          </cell>
          <cell r="V663">
            <v>4.3671325047633477E-2</v>
          </cell>
          <cell r="W663" t="str">
            <v/>
          </cell>
          <cell r="X663" t="str">
            <v/>
          </cell>
          <cell r="Y663" t="str">
            <v/>
          </cell>
          <cell r="Z663">
            <v>2508.7399999999998</v>
          </cell>
        </row>
        <row r="664">
          <cell r="A664" t="str">
            <v>08-45</v>
          </cell>
          <cell r="B664" t="str">
            <v>Firma</v>
          </cell>
          <cell r="C664" t="str">
            <v>GmbH</v>
          </cell>
          <cell r="D664" t="str">
            <v>Huber &amp; Riedel</v>
          </cell>
          <cell r="E664" t="str">
            <v>Alemannenstr. 26</v>
          </cell>
          <cell r="F664">
            <v>91710</v>
          </cell>
          <cell r="G664" t="str">
            <v>Gunzenhausen</v>
          </cell>
          <cell r="H664" t="str">
            <v xml:space="preserve"> </v>
          </cell>
          <cell r="I664" t="str">
            <v xml:space="preserve"> </v>
          </cell>
          <cell r="J664" t="str">
            <v>R</v>
          </cell>
          <cell r="K664">
            <v>0</v>
          </cell>
          <cell r="L664" t="str">
            <v xml:space="preserve"> </v>
          </cell>
          <cell r="M664">
            <v>0.7</v>
          </cell>
          <cell r="N664">
            <v>749.93</v>
          </cell>
          <cell r="O664">
            <v>1052</v>
          </cell>
          <cell r="P664">
            <v>553694</v>
          </cell>
          <cell r="Q664">
            <v>5</v>
          </cell>
          <cell r="R664">
            <v>43343</v>
          </cell>
          <cell r="S664">
            <v>0</v>
          </cell>
          <cell r="T664">
            <v>45.48</v>
          </cell>
          <cell r="V664">
            <v>6.0645660261624421E-2</v>
          </cell>
          <cell r="W664" t="str">
            <v/>
          </cell>
          <cell r="X664" t="str">
            <v/>
          </cell>
          <cell r="Y664" t="str">
            <v/>
          </cell>
          <cell r="Z664">
            <v>749.93</v>
          </cell>
        </row>
        <row r="665">
          <cell r="A665" t="str">
            <v>08-46</v>
          </cell>
          <cell r="B665" t="str">
            <v>Firma</v>
          </cell>
          <cell r="C665" t="str">
            <v>GmbH</v>
          </cell>
          <cell r="D665" t="str">
            <v>Huber &amp; Riedel</v>
          </cell>
          <cell r="E665" t="str">
            <v>Alemannenstr. 26</v>
          </cell>
          <cell r="F665">
            <v>91710</v>
          </cell>
          <cell r="G665" t="str">
            <v>Gunzenhausen</v>
          </cell>
          <cell r="H665" t="str">
            <v xml:space="preserve"> </v>
          </cell>
          <cell r="I665" t="str">
            <v xml:space="preserve"> </v>
          </cell>
          <cell r="J665" t="str">
            <v>R</v>
          </cell>
          <cell r="K665">
            <v>0</v>
          </cell>
          <cell r="L665" t="str">
            <v xml:space="preserve"> </v>
          </cell>
          <cell r="M665">
            <v>0.7</v>
          </cell>
          <cell r="N665">
            <v>284.2</v>
          </cell>
          <cell r="O665">
            <v>956</v>
          </cell>
          <cell r="P665">
            <v>554636</v>
          </cell>
          <cell r="Q665">
            <v>5</v>
          </cell>
          <cell r="R665">
            <v>43343</v>
          </cell>
          <cell r="S665">
            <v>0</v>
          </cell>
          <cell r="T665">
            <v>15.36</v>
          </cell>
          <cell r="V665">
            <v>5.4046446164672766E-2</v>
          </cell>
          <cell r="W665" t="str">
            <v/>
          </cell>
          <cell r="X665" t="str">
            <v/>
          </cell>
          <cell r="Y665" t="str">
            <v/>
          </cell>
          <cell r="Z665">
            <v>284.2</v>
          </cell>
        </row>
        <row r="666">
          <cell r="A666" t="str">
            <v>08-47</v>
          </cell>
          <cell r="B666" t="str">
            <v>Firma</v>
          </cell>
          <cell r="C666" t="str">
            <v>GmbH</v>
          </cell>
          <cell r="D666" t="str">
            <v>Huber &amp; Riedel</v>
          </cell>
          <cell r="E666" t="str">
            <v>Alemannenstr. 26</v>
          </cell>
          <cell r="F666">
            <v>91710</v>
          </cell>
          <cell r="G666" t="str">
            <v>Gunzenhausen</v>
          </cell>
          <cell r="H666" t="str">
            <v xml:space="preserve"> </v>
          </cell>
          <cell r="I666" t="str">
            <v xml:space="preserve"> </v>
          </cell>
          <cell r="J666" t="str">
            <v>R</v>
          </cell>
          <cell r="K666">
            <v>0</v>
          </cell>
          <cell r="L666" t="str">
            <v xml:space="preserve"> </v>
          </cell>
          <cell r="M666">
            <v>0.7</v>
          </cell>
          <cell r="N666">
            <v>227.85</v>
          </cell>
          <cell r="O666">
            <v>1054</v>
          </cell>
          <cell r="P666">
            <v>555053</v>
          </cell>
          <cell r="Q666">
            <v>5</v>
          </cell>
          <cell r="R666">
            <v>43343</v>
          </cell>
          <cell r="S666">
            <v>0</v>
          </cell>
          <cell r="T666">
            <v>14.05</v>
          </cell>
          <cell r="V666">
            <v>6.1663375027430328E-2</v>
          </cell>
          <cell r="W666" t="str">
            <v/>
          </cell>
          <cell r="X666" t="str">
            <v/>
          </cell>
          <cell r="Y666" t="str">
            <v/>
          </cell>
          <cell r="Z666">
            <v>227.85</v>
          </cell>
        </row>
        <row r="667">
          <cell r="A667" t="str">
            <v>08-48</v>
          </cell>
          <cell r="B667" t="str">
            <v>Firma</v>
          </cell>
          <cell r="C667" t="str">
            <v>GmbH</v>
          </cell>
          <cell r="D667" t="str">
            <v>Huber &amp; Riedel</v>
          </cell>
          <cell r="E667" t="str">
            <v>Alemannenstr. 26</v>
          </cell>
          <cell r="F667">
            <v>91710</v>
          </cell>
          <cell r="G667" t="str">
            <v>Gunzenhausen</v>
          </cell>
          <cell r="H667" t="str">
            <v xml:space="preserve"> </v>
          </cell>
          <cell r="I667" t="str">
            <v xml:space="preserve"> </v>
          </cell>
          <cell r="J667" t="str">
            <v>R</v>
          </cell>
          <cell r="K667">
            <v>0</v>
          </cell>
          <cell r="L667" t="str">
            <v xml:space="preserve"> </v>
          </cell>
          <cell r="M667">
            <v>0.7</v>
          </cell>
          <cell r="N667">
            <v>1087.97</v>
          </cell>
          <cell r="O667">
            <v>1055</v>
          </cell>
          <cell r="P667">
            <v>555150</v>
          </cell>
          <cell r="Q667">
            <v>5</v>
          </cell>
          <cell r="R667">
            <v>43343</v>
          </cell>
          <cell r="S667">
            <v>0</v>
          </cell>
          <cell r="T667">
            <v>66.67</v>
          </cell>
          <cell r="V667">
            <v>6.1279263214978355E-2</v>
          </cell>
          <cell r="W667" t="str">
            <v/>
          </cell>
          <cell r="X667" t="str">
            <v/>
          </cell>
          <cell r="Y667" t="str">
            <v/>
          </cell>
          <cell r="Z667">
            <v>1087.97</v>
          </cell>
        </row>
        <row r="668">
          <cell r="A668" t="str">
            <v>08-49</v>
          </cell>
          <cell r="B668" t="str">
            <v>Firma</v>
          </cell>
          <cell r="C668" t="str">
            <v>GmbH</v>
          </cell>
          <cell r="D668" t="str">
            <v>Huber &amp; Riedel</v>
          </cell>
          <cell r="E668" t="str">
            <v>Alemannenstr. 26</v>
          </cell>
          <cell r="F668">
            <v>91710</v>
          </cell>
          <cell r="G668" t="str">
            <v>Gunzenhausen</v>
          </cell>
          <cell r="H668" t="str">
            <v xml:space="preserve"> </v>
          </cell>
          <cell r="I668" t="str">
            <v xml:space="preserve"> </v>
          </cell>
          <cell r="J668" t="str">
            <v>R</v>
          </cell>
          <cell r="K668">
            <v>0</v>
          </cell>
          <cell r="L668" t="str">
            <v xml:space="preserve"> </v>
          </cell>
          <cell r="M668">
            <v>0.7</v>
          </cell>
          <cell r="N668">
            <v>842.67</v>
          </cell>
          <cell r="O668">
            <v>1056</v>
          </cell>
          <cell r="P668">
            <v>555195</v>
          </cell>
          <cell r="Q668">
            <v>5</v>
          </cell>
          <cell r="R668">
            <v>43343</v>
          </cell>
          <cell r="S668">
            <v>0</v>
          </cell>
          <cell r="T668">
            <v>34.11</v>
          </cell>
          <cell r="V668">
            <v>4.0478479119940194E-2</v>
          </cell>
          <cell r="W668" t="str">
            <v/>
          </cell>
          <cell r="X668" t="str">
            <v/>
          </cell>
          <cell r="Y668" t="str">
            <v/>
          </cell>
          <cell r="Z668">
            <v>842.67</v>
          </cell>
        </row>
        <row r="669">
          <cell r="A669" t="str">
            <v>08-50</v>
          </cell>
          <cell r="B669" t="str">
            <v>Firma</v>
          </cell>
          <cell r="C669" t="str">
            <v>Baustoffe</v>
          </cell>
          <cell r="D669" t="str">
            <v>BayWa AG</v>
          </cell>
          <cell r="E669" t="str">
            <v>Postfach 81 01 06</v>
          </cell>
          <cell r="F669">
            <v>81901</v>
          </cell>
          <cell r="G669" t="str">
            <v>München</v>
          </cell>
          <cell r="H669" t="str">
            <v xml:space="preserve"> </v>
          </cell>
          <cell r="I669" t="str">
            <v xml:space="preserve"> </v>
          </cell>
          <cell r="J669" t="str">
            <v>R</v>
          </cell>
          <cell r="K669">
            <v>0</v>
          </cell>
          <cell r="L669" t="str">
            <v xml:space="preserve"> </v>
          </cell>
          <cell r="M669">
            <v>0.7</v>
          </cell>
          <cell r="N669">
            <v>809.09</v>
          </cell>
          <cell r="O669">
            <v>0</v>
          </cell>
          <cell r="P669">
            <v>554608</v>
          </cell>
          <cell r="Q669">
            <v>5</v>
          </cell>
          <cell r="R669">
            <v>43343</v>
          </cell>
          <cell r="S669">
            <v>0</v>
          </cell>
          <cell r="T669">
            <v>40.454500000000003</v>
          </cell>
          <cell r="V669">
            <v>0.05</v>
          </cell>
          <cell r="W669" t="str">
            <v/>
          </cell>
          <cell r="X669" t="str">
            <v/>
          </cell>
          <cell r="Y669" t="str">
            <v/>
          </cell>
          <cell r="Z669">
            <v>809.09</v>
          </cell>
        </row>
        <row r="670">
          <cell r="A670" t="str">
            <v>08-51</v>
          </cell>
          <cell r="B670" t="str">
            <v>Firma</v>
          </cell>
          <cell r="C670" t="str">
            <v>Bauunternehemen GmbH</v>
          </cell>
          <cell r="D670" t="str">
            <v>Ultsch Georg</v>
          </cell>
          <cell r="E670" t="str">
            <v>Gewerbegebiet Süd 14</v>
          </cell>
          <cell r="F670">
            <v>90587</v>
          </cell>
          <cell r="G670" t="str">
            <v>Obermichelbach</v>
          </cell>
          <cell r="H670" t="str">
            <v xml:space="preserve"> </v>
          </cell>
          <cell r="I670" t="str">
            <v xml:space="preserve"> </v>
          </cell>
          <cell r="J670" t="str">
            <v>R</v>
          </cell>
          <cell r="K670">
            <v>0</v>
          </cell>
          <cell r="L670" t="str">
            <v xml:space="preserve"> </v>
          </cell>
          <cell r="M670">
            <v>0.75</v>
          </cell>
          <cell r="N670">
            <v>613.22</v>
          </cell>
          <cell r="O670">
            <v>1073</v>
          </cell>
          <cell r="P670">
            <v>554623</v>
          </cell>
          <cell r="Q670">
            <v>10</v>
          </cell>
          <cell r="R670">
            <v>43343</v>
          </cell>
          <cell r="S670">
            <v>0</v>
          </cell>
          <cell r="T670">
            <v>69.739999999999995</v>
          </cell>
          <cell r="V670">
            <v>0.11372753661002576</v>
          </cell>
          <cell r="W670" t="str">
            <v/>
          </cell>
          <cell r="X670" t="str">
            <v/>
          </cell>
          <cell r="Y670" t="str">
            <v/>
          </cell>
          <cell r="Z670">
            <v>613.22</v>
          </cell>
        </row>
        <row r="671">
          <cell r="A671" t="str">
            <v>08-52</v>
          </cell>
          <cell r="B671" t="str">
            <v>Firma</v>
          </cell>
          <cell r="C671" t="str">
            <v>Bauunternehmen GmbH &amp; Co. KG</v>
          </cell>
          <cell r="D671" t="str">
            <v>Schwarz</v>
          </cell>
          <cell r="E671" t="str">
            <v>Markgrafenstr. 159a</v>
          </cell>
          <cell r="F671">
            <v>91349</v>
          </cell>
          <cell r="G671" t="str">
            <v>Egloffstein</v>
          </cell>
          <cell r="H671" t="str">
            <v>09197</v>
          </cell>
          <cell r="I671">
            <v>242</v>
          </cell>
          <cell r="J671" t="str">
            <v>R</v>
          </cell>
          <cell r="K671">
            <v>0</v>
          </cell>
          <cell r="L671" t="str">
            <v xml:space="preserve"> </v>
          </cell>
          <cell r="M671">
            <v>0.75</v>
          </cell>
          <cell r="N671">
            <v>218.41</v>
          </cell>
          <cell r="O671">
            <v>1064</v>
          </cell>
          <cell r="P671">
            <v>554953</v>
          </cell>
          <cell r="Q671">
            <v>10</v>
          </cell>
          <cell r="R671">
            <v>43343</v>
          </cell>
          <cell r="S671">
            <v>0</v>
          </cell>
          <cell r="T671">
            <v>29.18</v>
          </cell>
          <cell r="V671">
            <v>0.13360194130305389</v>
          </cell>
          <cell r="W671" t="str">
            <v/>
          </cell>
          <cell r="X671" t="str">
            <v/>
          </cell>
          <cell r="Y671" t="str">
            <v/>
          </cell>
          <cell r="Z671">
            <v>218.41</v>
          </cell>
        </row>
        <row r="672">
          <cell r="A672" t="str">
            <v>08-53</v>
          </cell>
          <cell r="B672" t="str">
            <v>Firma</v>
          </cell>
          <cell r="C672" t="str">
            <v>Baugeschäft</v>
          </cell>
          <cell r="D672" t="str">
            <v>Wieser Christian</v>
          </cell>
          <cell r="E672" t="str">
            <v>Langer Oberfeldweg 25</v>
          </cell>
          <cell r="F672">
            <v>85051</v>
          </cell>
          <cell r="G672" t="str">
            <v>Ingolstadt</v>
          </cell>
          <cell r="H672" t="str">
            <v xml:space="preserve"> </v>
          </cell>
          <cell r="I672" t="str">
            <v xml:space="preserve"> </v>
          </cell>
          <cell r="J672" t="str">
            <v>R</v>
          </cell>
          <cell r="K672">
            <v>0</v>
          </cell>
          <cell r="L672" t="str">
            <v xml:space="preserve"> </v>
          </cell>
          <cell r="M672">
            <v>0.75</v>
          </cell>
          <cell r="N672">
            <v>2300.5300000000002</v>
          </cell>
          <cell r="O672">
            <v>1074</v>
          </cell>
          <cell r="P672">
            <v>553958</v>
          </cell>
          <cell r="Q672">
            <v>10</v>
          </cell>
          <cell r="R672">
            <v>43343</v>
          </cell>
          <cell r="S672">
            <v>0</v>
          </cell>
          <cell r="T672">
            <v>306.44</v>
          </cell>
          <cell r="V672">
            <v>0.13320408775369152</v>
          </cell>
          <cell r="W672" t="str">
            <v/>
          </cell>
          <cell r="X672" t="str">
            <v/>
          </cell>
          <cell r="Y672" t="str">
            <v/>
          </cell>
          <cell r="Z672">
            <v>2300.5300000000002</v>
          </cell>
        </row>
        <row r="673">
          <cell r="A673" t="str">
            <v>08-54</v>
          </cell>
          <cell r="B673" t="str">
            <v>Firma</v>
          </cell>
          <cell r="C673" t="str">
            <v>Automatenbau GmbH &amp; Co. KG</v>
          </cell>
          <cell r="D673" t="str">
            <v>Sielaff</v>
          </cell>
          <cell r="E673" t="str">
            <v>Münchner Str. 20</v>
          </cell>
          <cell r="F673">
            <v>91567</v>
          </cell>
          <cell r="G673" t="str">
            <v>Herrieden</v>
          </cell>
          <cell r="H673" t="str">
            <v>09825</v>
          </cell>
          <cell r="I673" t="str">
            <v>18-168</v>
          </cell>
          <cell r="J673" t="str">
            <v>R</v>
          </cell>
          <cell r="K673">
            <v>0</v>
          </cell>
          <cell r="L673" t="str">
            <v xml:space="preserve"> </v>
          </cell>
          <cell r="M673">
            <v>0.8</v>
          </cell>
          <cell r="N673">
            <v>500</v>
          </cell>
          <cell r="O673">
            <v>1070</v>
          </cell>
          <cell r="P673">
            <v>554761</v>
          </cell>
          <cell r="Q673">
            <v>5</v>
          </cell>
          <cell r="R673">
            <v>43343</v>
          </cell>
          <cell r="S673">
            <v>0</v>
          </cell>
          <cell r="T673">
            <v>40</v>
          </cell>
          <cell r="V673">
            <v>0.08</v>
          </cell>
          <cell r="W673" t="str">
            <v/>
          </cell>
          <cell r="X673" t="str">
            <v/>
          </cell>
          <cell r="Y673" t="str">
            <v/>
          </cell>
          <cell r="Z673">
            <v>500</v>
          </cell>
        </row>
        <row r="674">
          <cell r="A674" t="str">
            <v>08-55</v>
          </cell>
          <cell r="B674" t="str">
            <v>Firma</v>
          </cell>
          <cell r="C674" t="str">
            <v>Automatenbau GmbH &amp; Co. KG</v>
          </cell>
          <cell r="D674" t="str">
            <v>Sielaff</v>
          </cell>
          <cell r="E674" t="str">
            <v>Münchner Str. 20</v>
          </cell>
          <cell r="F674">
            <v>91567</v>
          </cell>
          <cell r="G674" t="str">
            <v>Herrieden</v>
          </cell>
          <cell r="H674" t="str">
            <v>09825</v>
          </cell>
          <cell r="I674" t="str">
            <v>18-168</v>
          </cell>
          <cell r="J674" t="str">
            <v>R</v>
          </cell>
          <cell r="K674">
            <v>0</v>
          </cell>
          <cell r="L674" t="str">
            <v xml:space="preserve"> </v>
          </cell>
          <cell r="M674">
            <v>0.8</v>
          </cell>
          <cell r="N674">
            <v>180</v>
          </cell>
          <cell r="O674">
            <v>1068</v>
          </cell>
          <cell r="P674">
            <v>554594</v>
          </cell>
          <cell r="Q674">
            <v>5</v>
          </cell>
          <cell r="R674">
            <v>43343</v>
          </cell>
          <cell r="S674">
            <v>0</v>
          </cell>
          <cell r="T674">
            <v>9</v>
          </cell>
          <cell r="V674">
            <v>0.05</v>
          </cell>
          <cell r="W674" t="str">
            <v/>
          </cell>
          <cell r="X674" t="str">
            <v/>
          </cell>
          <cell r="Y674" t="str">
            <v/>
          </cell>
          <cell r="Z674">
            <v>180</v>
          </cell>
        </row>
        <row r="675">
          <cell r="A675" t="str">
            <v>08-56</v>
          </cell>
          <cell r="B675" t="str">
            <v>Firma</v>
          </cell>
          <cell r="C675" t="str">
            <v>Automatenbau GmbH &amp; Co. KG</v>
          </cell>
          <cell r="D675" t="str">
            <v>Sielaff</v>
          </cell>
          <cell r="E675" t="str">
            <v>Münchner Str. 20</v>
          </cell>
          <cell r="F675">
            <v>91567</v>
          </cell>
          <cell r="G675" t="str">
            <v>Herrieden</v>
          </cell>
          <cell r="H675" t="str">
            <v>09825</v>
          </cell>
          <cell r="I675" t="str">
            <v>18-168</v>
          </cell>
          <cell r="J675" t="str">
            <v>R</v>
          </cell>
          <cell r="K675">
            <v>0</v>
          </cell>
          <cell r="L675" t="str">
            <v xml:space="preserve"> </v>
          </cell>
          <cell r="M675">
            <v>0.8</v>
          </cell>
          <cell r="N675">
            <v>612</v>
          </cell>
          <cell r="O675">
            <v>1069</v>
          </cell>
          <cell r="P675">
            <v>554595</v>
          </cell>
          <cell r="Q675">
            <v>20</v>
          </cell>
          <cell r="R675">
            <v>43343</v>
          </cell>
          <cell r="S675">
            <v>0</v>
          </cell>
          <cell r="T675">
            <v>179.97</v>
          </cell>
          <cell r="V675">
            <v>0.29406862745098039</v>
          </cell>
          <cell r="W675" t="str">
            <v/>
          </cell>
          <cell r="X675" t="str">
            <v/>
          </cell>
          <cell r="Y675" t="str">
            <v/>
          </cell>
          <cell r="Z675">
            <v>612</v>
          </cell>
        </row>
        <row r="676">
          <cell r="A676" t="str">
            <v>08-57</v>
          </cell>
          <cell r="B676" t="str">
            <v>Firma</v>
          </cell>
          <cell r="C676" t="str">
            <v>Georg</v>
          </cell>
          <cell r="D676" t="str">
            <v>Gerhäuser Hoch- und Tiefbau GmbH</v>
          </cell>
          <cell r="E676" t="str">
            <v>Ipsheimer Str. 6</v>
          </cell>
          <cell r="F676">
            <v>91438</v>
          </cell>
          <cell r="G676" t="str">
            <v>Bad Windsheim</v>
          </cell>
          <cell r="H676" t="str">
            <v>09841</v>
          </cell>
          <cell r="I676" t="str">
            <v>6650-0</v>
          </cell>
          <cell r="J676" t="str">
            <v>R</v>
          </cell>
          <cell r="K676">
            <v>0</v>
          </cell>
          <cell r="L676" t="str">
            <v xml:space="preserve"> </v>
          </cell>
          <cell r="M676">
            <v>0.75</v>
          </cell>
          <cell r="N676">
            <v>183.75</v>
          </cell>
          <cell r="O676">
            <v>1042</v>
          </cell>
          <cell r="P676">
            <v>555124</v>
          </cell>
          <cell r="Q676">
            <v>10</v>
          </cell>
          <cell r="R676">
            <v>43343</v>
          </cell>
          <cell r="S676" t="str">
            <v>BV Stein</v>
          </cell>
          <cell r="T676">
            <v>22.41</v>
          </cell>
          <cell r="V676">
            <v>0.12195918367346939</v>
          </cell>
          <cell r="W676" t="str">
            <v/>
          </cell>
          <cell r="X676" t="str">
            <v/>
          </cell>
          <cell r="Y676" t="str">
            <v/>
          </cell>
          <cell r="Z676">
            <v>183.75</v>
          </cell>
        </row>
        <row r="677">
          <cell r="A677" t="str">
            <v>08-58</v>
          </cell>
          <cell r="B677" t="str">
            <v>Firma</v>
          </cell>
          <cell r="C677" t="str">
            <v>GmbH &amp; Co. KG</v>
          </cell>
          <cell r="D677" t="str">
            <v>ECO-Bau</v>
          </cell>
          <cell r="E677" t="str">
            <v>Pettensiedeler Str. 15</v>
          </cell>
          <cell r="F677">
            <v>90542</v>
          </cell>
          <cell r="G677" t="str">
            <v>Eckental</v>
          </cell>
          <cell r="H677" t="str">
            <v>09126</v>
          </cell>
          <cell r="I677" t="str">
            <v>2899030 Fax -39</v>
          </cell>
          <cell r="J677" t="str">
            <v>R</v>
          </cell>
          <cell r="K677">
            <v>0</v>
          </cell>
          <cell r="L677" t="str">
            <v xml:space="preserve"> </v>
          </cell>
          <cell r="M677">
            <v>0.75</v>
          </cell>
          <cell r="N677">
            <v>164.8</v>
          </cell>
          <cell r="O677">
            <v>1028</v>
          </cell>
          <cell r="P677">
            <v>552757</v>
          </cell>
          <cell r="Q677">
            <v>10</v>
          </cell>
          <cell r="R677">
            <v>43343</v>
          </cell>
          <cell r="S677">
            <v>0</v>
          </cell>
          <cell r="T677">
            <v>20.37</v>
          </cell>
          <cell r="V677">
            <v>0.12360436893203883</v>
          </cell>
          <cell r="W677" t="str">
            <v/>
          </cell>
          <cell r="X677" t="str">
            <v/>
          </cell>
          <cell r="Y677" t="str">
            <v/>
          </cell>
          <cell r="Z677">
            <v>164.8</v>
          </cell>
        </row>
        <row r="678">
          <cell r="A678" t="str">
            <v>08-59</v>
          </cell>
          <cell r="B678" t="str">
            <v>Firma</v>
          </cell>
          <cell r="C678" t="str">
            <v>Bauunternehmen KG</v>
          </cell>
          <cell r="D678" t="str">
            <v>Auerochs GmbH &amp; Co.</v>
          </cell>
          <cell r="E678" t="str">
            <v>Neustädter Str. 30</v>
          </cell>
          <cell r="F678">
            <v>90617</v>
          </cell>
          <cell r="G678" t="str">
            <v>Puschendorf</v>
          </cell>
          <cell r="H678" t="str">
            <v>09101</v>
          </cell>
          <cell r="I678" t="str">
            <v>9096-0</v>
          </cell>
          <cell r="J678" t="str">
            <v>R</v>
          </cell>
          <cell r="K678">
            <v>0</v>
          </cell>
          <cell r="L678" t="str">
            <v xml:space="preserve"> </v>
          </cell>
          <cell r="M678">
            <v>0.75</v>
          </cell>
          <cell r="N678">
            <v>4401.45</v>
          </cell>
          <cell r="O678">
            <v>1017</v>
          </cell>
          <cell r="P678">
            <v>554694</v>
          </cell>
          <cell r="Q678">
            <v>10</v>
          </cell>
          <cell r="R678">
            <v>43343</v>
          </cell>
          <cell r="S678">
            <v>0</v>
          </cell>
          <cell r="T678">
            <v>520.35</v>
          </cell>
          <cell r="V678">
            <v>0.11822240398050643</v>
          </cell>
          <cell r="W678" t="str">
            <v/>
          </cell>
          <cell r="X678" t="str">
            <v/>
          </cell>
          <cell r="Y678" t="str">
            <v/>
          </cell>
          <cell r="Z678">
            <v>4401.45</v>
          </cell>
        </row>
        <row r="679">
          <cell r="A679" t="str">
            <v>08-60</v>
          </cell>
          <cell r="B679">
            <v>0</v>
          </cell>
          <cell r="C679" t="str">
            <v>Sonderprovision lt. Aufstellung</v>
          </cell>
          <cell r="D679">
            <v>0</v>
          </cell>
          <cell r="E679">
            <v>0</v>
          </cell>
          <cell r="F679">
            <v>0</v>
          </cell>
          <cell r="G679" t="str">
            <v/>
          </cell>
          <cell r="H679" t="str">
            <v/>
          </cell>
          <cell r="I679">
            <v>0</v>
          </cell>
          <cell r="J679" t="str">
            <v>S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800</v>
          </cell>
          <cell r="P679">
            <v>0</v>
          </cell>
          <cell r="Q679">
            <v>0</v>
          </cell>
          <cell r="R679">
            <v>43343</v>
          </cell>
          <cell r="S679">
            <v>0</v>
          </cell>
          <cell r="T679">
            <v>789.15</v>
          </cell>
          <cell r="V679" t="e">
            <v>#DIV/0!</v>
          </cell>
          <cell r="W679" t="str">
            <v/>
          </cell>
          <cell r="X679" t="str">
            <v/>
          </cell>
          <cell r="Y679" t="str">
            <v/>
          </cell>
          <cell r="Z679">
            <v>0</v>
          </cell>
        </row>
        <row r="680">
          <cell r="A680" t="str">
            <v>09-01</v>
          </cell>
          <cell r="B680" t="str">
            <v>Firma</v>
          </cell>
          <cell r="C680" t="str">
            <v xml:space="preserve"> </v>
          </cell>
          <cell r="D680" t="str">
            <v xml:space="preserve">A &amp; S Bau GmbH </v>
          </cell>
          <cell r="E680" t="str">
            <v>Hauptstr. 2a</v>
          </cell>
          <cell r="F680">
            <v>91632</v>
          </cell>
          <cell r="G680" t="str">
            <v>Wieseth</v>
          </cell>
          <cell r="H680" t="str">
            <v>09822</v>
          </cell>
          <cell r="I680">
            <v>609970</v>
          </cell>
          <cell r="J680" t="str">
            <v>R</v>
          </cell>
          <cell r="K680">
            <v>0</v>
          </cell>
          <cell r="L680" t="str">
            <v xml:space="preserve"> </v>
          </cell>
          <cell r="M680">
            <v>0.75</v>
          </cell>
          <cell r="N680">
            <v>897.96</v>
          </cell>
          <cell r="O680">
            <v>0</v>
          </cell>
          <cell r="P680">
            <v>555843</v>
          </cell>
          <cell r="Q680">
            <v>10</v>
          </cell>
          <cell r="R680">
            <v>43357</v>
          </cell>
          <cell r="S680" t="str">
            <v>Gaitner, Am Steinberg 8, 91730 Bergen-Kaltenbuch</v>
          </cell>
          <cell r="T680">
            <v>89.796000000000006</v>
          </cell>
          <cell r="V680">
            <v>0.1</v>
          </cell>
          <cell r="W680" t="str">
            <v/>
          </cell>
          <cell r="X680" t="str">
            <v/>
          </cell>
          <cell r="Y680" t="str">
            <v/>
          </cell>
          <cell r="Z680">
            <v>897.96</v>
          </cell>
        </row>
        <row r="681">
          <cell r="A681" t="str">
            <v>09-02</v>
          </cell>
          <cell r="B681" t="str">
            <v>Firma</v>
          </cell>
          <cell r="C681" t="str">
            <v xml:space="preserve"> </v>
          </cell>
          <cell r="D681" t="str">
            <v xml:space="preserve">A &amp; S Bau GmbH </v>
          </cell>
          <cell r="E681" t="str">
            <v>Hauptstr. 2a</v>
          </cell>
          <cell r="F681">
            <v>91632</v>
          </cell>
          <cell r="G681" t="str">
            <v>Wieseth</v>
          </cell>
          <cell r="H681" t="str">
            <v>09822</v>
          </cell>
          <cell r="I681">
            <v>609970</v>
          </cell>
          <cell r="J681" t="str">
            <v>R</v>
          </cell>
          <cell r="K681">
            <v>0</v>
          </cell>
          <cell r="L681" t="str">
            <v xml:space="preserve"> </v>
          </cell>
          <cell r="M681">
            <v>0.75</v>
          </cell>
          <cell r="N681">
            <v>532.02</v>
          </cell>
          <cell r="O681">
            <v>1015</v>
          </cell>
          <cell r="P681">
            <v>555846</v>
          </cell>
          <cell r="Q681">
            <v>10</v>
          </cell>
          <cell r="R681">
            <v>43357</v>
          </cell>
          <cell r="S681" t="str">
            <v>Schur, Am Steinberg 10, 91730 Bergen-Kaltenbuch</v>
          </cell>
          <cell r="T681">
            <v>70.88</v>
          </cell>
          <cell r="V681">
            <v>0.13322807413255142</v>
          </cell>
          <cell r="W681" t="str">
            <v/>
          </cell>
          <cell r="X681" t="str">
            <v/>
          </cell>
          <cell r="Y681" t="str">
            <v/>
          </cell>
          <cell r="Z681">
            <v>532.02</v>
          </cell>
        </row>
        <row r="682">
          <cell r="A682" t="str">
            <v>09-03</v>
          </cell>
          <cell r="B682" t="str">
            <v>Firma</v>
          </cell>
          <cell r="C682" t="str">
            <v>Massivhaus GmbH</v>
          </cell>
          <cell r="D682" t="str">
            <v>smartBau</v>
          </cell>
          <cell r="E682" t="str">
            <v>Trebnitzer Str. 15</v>
          </cell>
          <cell r="F682" t="str">
            <v>07545</v>
          </cell>
          <cell r="G682" t="str">
            <v>Gera</v>
          </cell>
          <cell r="H682" t="str">
            <v>09275</v>
          </cell>
          <cell r="I682" t="str">
            <v>9724624 Mail: buero@smartbau-massivhaus.com</v>
          </cell>
          <cell r="J682" t="str">
            <v>R</v>
          </cell>
          <cell r="K682">
            <v>0</v>
          </cell>
          <cell r="L682" t="str">
            <v xml:space="preserve"> </v>
          </cell>
          <cell r="M682">
            <v>0.75</v>
          </cell>
          <cell r="N682">
            <v>1549.54</v>
          </cell>
          <cell r="O682">
            <v>1072</v>
          </cell>
          <cell r="P682">
            <v>556928</v>
          </cell>
          <cell r="Q682">
            <v>10</v>
          </cell>
          <cell r="R682">
            <v>43384</v>
          </cell>
          <cell r="S682" t="str">
            <v>Wittmann in 91369 Wiesenthau, Schlaifhausen 215</v>
          </cell>
          <cell r="T682">
            <v>206.46</v>
          </cell>
          <cell r="V682">
            <v>0.13323954205764293</v>
          </cell>
          <cell r="W682" t="str">
            <v/>
          </cell>
          <cell r="X682" t="str">
            <v/>
          </cell>
          <cell r="Y682" t="str">
            <v/>
          </cell>
          <cell r="Z682">
            <v>1549.54</v>
          </cell>
        </row>
        <row r="683">
          <cell r="A683" t="str">
            <v>09-04</v>
          </cell>
          <cell r="B683" t="str">
            <v>Firma</v>
          </cell>
          <cell r="C683" t="str">
            <v>Massivhaus GmbH</v>
          </cell>
          <cell r="D683" t="str">
            <v>smartBau</v>
          </cell>
          <cell r="E683" t="str">
            <v>Trebnitzer Str. 15</v>
          </cell>
          <cell r="F683" t="str">
            <v>07545</v>
          </cell>
          <cell r="G683" t="str">
            <v>Gera</v>
          </cell>
          <cell r="H683" t="str">
            <v>09275</v>
          </cell>
          <cell r="I683" t="str">
            <v>9724624 Mail: buero@smartbau-massivhaus.com</v>
          </cell>
          <cell r="J683" t="str">
            <v>R</v>
          </cell>
          <cell r="K683">
            <v>0</v>
          </cell>
          <cell r="L683" t="str">
            <v xml:space="preserve"> </v>
          </cell>
          <cell r="M683">
            <v>0.75</v>
          </cell>
          <cell r="N683">
            <v>1395.85</v>
          </cell>
          <cell r="O683">
            <v>0</v>
          </cell>
          <cell r="P683">
            <v>557855</v>
          </cell>
          <cell r="Q683">
            <v>10</v>
          </cell>
          <cell r="R683">
            <v>43388</v>
          </cell>
          <cell r="S683" t="str">
            <v>Müller-Nebel in 90542 Eckental, Marquardsburg 6</v>
          </cell>
          <cell r="T683">
            <v>139.58500000000001</v>
          </cell>
          <cell r="V683">
            <v>0.1</v>
          </cell>
          <cell r="W683" t="str">
            <v/>
          </cell>
          <cell r="X683" t="str">
            <v/>
          </cell>
          <cell r="Y683" t="str">
            <v/>
          </cell>
          <cell r="Z683">
            <v>1395.85</v>
          </cell>
        </row>
        <row r="684">
          <cell r="A684" t="str">
            <v>09-05</v>
          </cell>
          <cell r="B684" t="str">
            <v>Firma</v>
          </cell>
          <cell r="C684" t="str">
            <v>Massivhaus GmbH</v>
          </cell>
          <cell r="D684" t="str">
            <v>smartBau</v>
          </cell>
          <cell r="E684" t="str">
            <v>Trebnitzer Str. 15</v>
          </cell>
          <cell r="F684" t="str">
            <v>07545</v>
          </cell>
          <cell r="G684" t="str">
            <v>Gera</v>
          </cell>
          <cell r="H684" t="str">
            <v>09275</v>
          </cell>
          <cell r="I684" t="str">
            <v>9724624 Mail: buero@smartbau-massivhaus.com</v>
          </cell>
          <cell r="J684" t="str">
            <v>R</v>
          </cell>
          <cell r="K684">
            <v>0</v>
          </cell>
          <cell r="L684" t="str">
            <v xml:space="preserve"> </v>
          </cell>
          <cell r="M684">
            <v>0.75</v>
          </cell>
          <cell r="N684">
            <v>1395.75</v>
          </cell>
          <cell r="O684">
            <v>0</v>
          </cell>
          <cell r="P684">
            <v>558073</v>
          </cell>
          <cell r="Q684">
            <v>10</v>
          </cell>
          <cell r="R684">
            <v>43404</v>
          </cell>
          <cell r="S684" t="str">
            <v>Sperling-Dippold in  91369 Wiesenthau, Schlaifhausen 218</v>
          </cell>
          <cell r="T684">
            <v>139.57499999999999</v>
          </cell>
          <cell r="V684">
            <v>9.9999999999999992E-2</v>
          </cell>
          <cell r="W684" t="str">
            <v/>
          </cell>
          <cell r="X684" t="str">
            <v/>
          </cell>
          <cell r="Y684" t="str">
            <v/>
          </cell>
          <cell r="Z684">
            <v>1395.75</v>
          </cell>
        </row>
        <row r="685">
          <cell r="A685" t="str">
            <v>09-06</v>
          </cell>
          <cell r="B685" t="str">
            <v>Firma</v>
          </cell>
          <cell r="C685" t="str">
            <v>Massiv-Bau GmbH</v>
          </cell>
          <cell r="D685" t="str">
            <v>Wünsch</v>
          </cell>
          <cell r="E685" t="str">
            <v>Hauptstr. 37/1</v>
          </cell>
          <cell r="F685">
            <v>73441</v>
          </cell>
          <cell r="G685" t="str">
            <v>Bopfingen</v>
          </cell>
          <cell r="H685" t="str">
            <v>07362</v>
          </cell>
          <cell r="I685" t="str">
            <v>21505 Fax: 21506 Mobil: 0176/38367592</v>
          </cell>
          <cell r="J685" t="str">
            <v>R</v>
          </cell>
          <cell r="K685">
            <v>0</v>
          </cell>
          <cell r="L685" t="str">
            <v xml:space="preserve"> </v>
          </cell>
          <cell r="M685">
            <v>0.75</v>
          </cell>
          <cell r="N685">
            <v>4101.79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  <cell r="S685" t="str">
            <v>2 DHH, Schuhmannstr. 54, Röhlingen</v>
          </cell>
          <cell r="T685" t="str">
            <v/>
          </cell>
          <cell r="V685" t="e">
            <v>#VALUE!</v>
          </cell>
          <cell r="W685" t="str">
            <v/>
          </cell>
          <cell r="X685" t="str">
            <v/>
          </cell>
          <cell r="Y685" t="str">
            <v/>
          </cell>
          <cell r="Z685" t="str">
            <v/>
          </cell>
        </row>
        <row r="686">
          <cell r="A686" t="str">
            <v>09-07</v>
          </cell>
          <cell r="B686" t="str">
            <v>Firma</v>
          </cell>
          <cell r="C686" t="str">
            <v>GmbH</v>
          </cell>
          <cell r="D686" t="str">
            <v>AHA-AßmannHaus</v>
          </cell>
          <cell r="E686" t="str">
            <v>Max - Reger - Str. 1</v>
          </cell>
          <cell r="F686">
            <v>95502</v>
          </cell>
          <cell r="G686" t="str">
            <v>Himmelkron</v>
          </cell>
          <cell r="H686" t="str">
            <v>09122</v>
          </cell>
          <cell r="I686">
            <v>8722010</v>
          </cell>
          <cell r="J686" t="str">
            <v>F</v>
          </cell>
          <cell r="K686">
            <v>0</v>
          </cell>
          <cell r="L686" t="str">
            <v xml:space="preserve"> </v>
          </cell>
          <cell r="M686">
            <v>0.43</v>
          </cell>
          <cell r="N686">
            <v>5901.8</v>
          </cell>
          <cell r="O686">
            <v>811</v>
          </cell>
          <cell r="P686">
            <v>546349</v>
          </cell>
          <cell r="Q686">
            <v>3</v>
          </cell>
          <cell r="R686">
            <v>43343</v>
          </cell>
          <cell r="S686" t="str">
            <v>Steckler, Am Staubicht 2, 91189 Rohr</v>
          </cell>
          <cell r="T686">
            <v>177.054</v>
          </cell>
          <cell r="V686">
            <v>0.03</v>
          </cell>
          <cell r="W686" t="str">
            <v/>
          </cell>
          <cell r="X686" t="str">
            <v/>
          </cell>
          <cell r="Y686" t="str">
            <v/>
          </cell>
          <cell r="Z686">
            <v>5901.8</v>
          </cell>
        </row>
        <row r="687">
          <cell r="A687" t="str">
            <v>09-08</v>
          </cell>
          <cell r="B687" t="str">
            <v>Firma</v>
          </cell>
          <cell r="C687" t="str">
            <v xml:space="preserve"> </v>
          </cell>
          <cell r="D687" t="str">
            <v>Daigfuß</v>
          </cell>
          <cell r="E687" t="str">
            <v>Zeppelinstr. 5</v>
          </cell>
          <cell r="F687">
            <v>91074</v>
          </cell>
          <cell r="G687" t="str">
            <v>Herzogenaurach</v>
          </cell>
          <cell r="H687" t="str">
            <v>09132</v>
          </cell>
          <cell r="I687" t="str">
            <v>7877-0 Fax: -11</v>
          </cell>
          <cell r="J687" t="str">
            <v>R</v>
          </cell>
          <cell r="K687">
            <v>0</v>
          </cell>
          <cell r="L687" t="str">
            <v xml:space="preserve"> </v>
          </cell>
          <cell r="M687">
            <v>0.7</v>
          </cell>
          <cell r="N687">
            <v>1865.78</v>
          </cell>
          <cell r="O687">
            <v>1027</v>
          </cell>
          <cell r="P687">
            <v>555201</v>
          </cell>
          <cell r="Q687">
            <v>5</v>
          </cell>
          <cell r="R687">
            <v>43349</v>
          </cell>
          <cell r="S687">
            <v>0</v>
          </cell>
          <cell r="T687">
            <v>114.35</v>
          </cell>
          <cell r="V687">
            <v>6.1288040390614112E-2</v>
          </cell>
          <cell r="W687" t="str">
            <v/>
          </cell>
          <cell r="X687" t="str">
            <v/>
          </cell>
          <cell r="Y687" t="str">
            <v/>
          </cell>
          <cell r="Z687">
            <v>1865.78</v>
          </cell>
        </row>
        <row r="688">
          <cell r="A688" t="str">
            <v>09-09</v>
          </cell>
          <cell r="B688" t="str">
            <v>Firma</v>
          </cell>
          <cell r="C688" t="str">
            <v>GmbH</v>
          </cell>
          <cell r="D688" t="str">
            <v>Huber &amp; Riedel</v>
          </cell>
          <cell r="E688" t="str">
            <v>Alemannenstr. 26</v>
          </cell>
          <cell r="F688">
            <v>91710</v>
          </cell>
          <cell r="G688" t="str">
            <v>Gunzenhausen</v>
          </cell>
          <cell r="H688" t="str">
            <v xml:space="preserve"> </v>
          </cell>
          <cell r="I688" t="str">
            <v xml:space="preserve"> </v>
          </cell>
          <cell r="J688" t="str">
            <v>R</v>
          </cell>
          <cell r="K688">
            <v>0</v>
          </cell>
          <cell r="L688" t="str">
            <v xml:space="preserve"> </v>
          </cell>
          <cell r="M688">
            <v>0.7</v>
          </cell>
          <cell r="N688">
            <v>799.35</v>
          </cell>
          <cell r="O688">
            <v>0</v>
          </cell>
          <cell r="P688">
            <v>555235</v>
          </cell>
          <cell r="Q688">
            <v>5</v>
          </cell>
          <cell r="R688">
            <v>43349</v>
          </cell>
          <cell r="S688">
            <v>0</v>
          </cell>
          <cell r="T688">
            <v>39.967500000000001</v>
          </cell>
          <cell r="V688">
            <v>0.05</v>
          </cell>
          <cell r="W688" t="str">
            <v/>
          </cell>
          <cell r="X688" t="str">
            <v/>
          </cell>
          <cell r="Y688" t="str">
            <v/>
          </cell>
          <cell r="Z688">
            <v>799.35</v>
          </cell>
        </row>
        <row r="689">
          <cell r="A689" t="str">
            <v>09-10</v>
          </cell>
          <cell r="B689" t="str">
            <v>Firma</v>
          </cell>
          <cell r="C689" t="str">
            <v>GmbH</v>
          </cell>
          <cell r="D689" t="str">
            <v>Huber &amp; Riedel</v>
          </cell>
          <cell r="E689" t="str">
            <v>Alemannenstr. 26</v>
          </cell>
          <cell r="F689">
            <v>91710</v>
          </cell>
          <cell r="G689" t="str">
            <v>Gunzenhausen</v>
          </cell>
          <cell r="H689" t="str">
            <v xml:space="preserve"> </v>
          </cell>
          <cell r="I689" t="str">
            <v xml:space="preserve"> </v>
          </cell>
          <cell r="J689" t="str">
            <v>R</v>
          </cell>
          <cell r="K689">
            <v>0</v>
          </cell>
          <cell r="L689" t="str">
            <v xml:space="preserve"> </v>
          </cell>
          <cell r="M689">
            <v>0.7</v>
          </cell>
          <cell r="N689">
            <v>1690.55</v>
          </cell>
          <cell r="O689">
            <v>1057</v>
          </cell>
          <cell r="P689">
            <v>555363</v>
          </cell>
          <cell r="Q689">
            <v>5</v>
          </cell>
          <cell r="R689">
            <v>43349</v>
          </cell>
          <cell r="S689">
            <v>0</v>
          </cell>
          <cell r="T689">
            <v>103.65</v>
          </cell>
          <cell r="V689">
            <v>6.1311407530093759E-2</v>
          </cell>
          <cell r="W689" t="str">
            <v/>
          </cell>
          <cell r="X689" t="str">
            <v/>
          </cell>
          <cell r="Y689" t="str">
            <v/>
          </cell>
          <cell r="Z689">
            <v>1690.55</v>
          </cell>
        </row>
        <row r="690">
          <cell r="A690" t="str">
            <v>09-11</v>
          </cell>
          <cell r="B690" t="str">
            <v>Firma</v>
          </cell>
          <cell r="C690" t="str">
            <v xml:space="preserve"> </v>
          </cell>
          <cell r="D690" t="str">
            <v xml:space="preserve">A &amp; S Bau GmbH </v>
          </cell>
          <cell r="E690" t="str">
            <v>Hauptstr. 2a</v>
          </cell>
          <cell r="F690">
            <v>91632</v>
          </cell>
          <cell r="G690" t="str">
            <v>Wieseth</v>
          </cell>
          <cell r="H690" t="str">
            <v>09822</v>
          </cell>
          <cell r="I690">
            <v>609970</v>
          </cell>
          <cell r="J690" t="str">
            <v>R</v>
          </cell>
          <cell r="K690">
            <v>0</v>
          </cell>
          <cell r="L690" t="str">
            <v xml:space="preserve"> </v>
          </cell>
          <cell r="M690">
            <v>0.75</v>
          </cell>
          <cell r="N690">
            <v>78.09</v>
          </cell>
          <cell r="O690">
            <v>1014</v>
          </cell>
          <cell r="P690">
            <v>555805</v>
          </cell>
          <cell r="Q690">
            <v>10</v>
          </cell>
          <cell r="R690">
            <v>43349</v>
          </cell>
          <cell r="S690">
            <v>0</v>
          </cell>
          <cell r="T690">
            <v>10.41</v>
          </cell>
          <cell r="V690">
            <v>0.13330772185939299</v>
          </cell>
          <cell r="W690" t="str">
            <v/>
          </cell>
          <cell r="X690" t="str">
            <v/>
          </cell>
          <cell r="Y690" t="str">
            <v/>
          </cell>
          <cell r="Z690">
            <v>78.09</v>
          </cell>
        </row>
        <row r="691">
          <cell r="A691" t="str">
            <v>09-12</v>
          </cell>
          <cell r="B691" t="str">
            <v>Firma</v>
          </cell>
          <cell r="C691" t="str">
            <v xml:space="preserve"> </v>
          </cell>
          <cell r="D691" t="str">
            <v xml:space="preserve">A &amp; S Bau GmbH </v>
          </cell>
          <cell r="E691" t="str">
            <v>Hauptstr. 2a</v>
          </cell>
          <cell r="F691">
            <v>91632</v>
          </cell>
          <cell r="G691" t="str">
            <v>Wieseth</v>
          </cell>
          <cell r="H691" t="str">
            <v>09822</v>
          </cell>
          <cell r="I691">
            <v>609970</v>
          </cell>
          <cell r="J691" t="str">
            <v>R</v>
          </cell>
          <cell r="K691">
            <v>0</v>
          </cell>
          <cell r="L691" t="str">
            <v xml:space="preserve"> </v>
          </cell>
          <cell r="M691">
            <v>0.75</v>
          </cell>
          <cell r="N691">
            <v>122.06</v>
          </cell>
          <cell r="O691">
            <v>1013</v>
          </cell>
          <cell r="P691">
            <v>555804</v>
          </cell>
          <cell r="Q691">
            <v>10</v>
          </cell>
          <cell r="R691">
            <v>43349</v>
          </cell>
          <cell r="S691">
            <v>0</v>
          </cell>
          <cell r="T691">
            <v>16.25</v>
          </cell>
          <cell r="V691">
            <v>0.13313124692774045</v>
          </cell>
          <cell r="W691" t="str">
            <v/>
          </cell>
          <cell r="X691" t="str">
            <v/>
          </cell>
          <cell r="Y691" t="str">
            <v/>
          </cell>
          <cell r="Z691">
            <v>122.06</v>
          </cell>
        </row>
        <row r="692">
          <cell r="A692" t="str">
            <v>09-13</v>
          </cell>
          <cell r="B692" t="str">
            <v>Firma</v>
          </cell>
          <cell r="C692" t="str">
            <v>Thomas Baugeschäft</v>
          </cell>
          <cell r="D692" t="str">
            <v>Bauer</v>
          </cell>
          <cell r="E692" t="str">
            <v>Postbauer Str. 4d</v>
          </cell>
          <cell r="F692">
            <v>90559</v>
          </cell>
          <cell r="G692" t="str">
            <v>Enzelsdorf</v>
          </cell>
          <cell r="H692" t="str">
            <v>09188</v>
          </cell>
          <cell r="I692" t="str">
            <v>903800 Fax: -01</v>
          </cell>
          <cell r="J692" t="str">
            <v>R</v>
          </cell>
          <cell r="K692">
            <v>0</v>
          </cell>
          <cell r="L692" t="str">
            <v xml:space="preserve"> </v>
          </cell>
          <cell r="M692">
            <v>0.75</v>
          </cell>
          <cell r="N692">
            <v>2269.31</v>
          </cell>
          <cell r="O692">
            <v>1020</v>
          </cell>
          <cell r="P692">
            <v>553948</v>
          </cell>
          <cell r="Q692">
            <v>10</v>
          </cell>
          <cell r="R692">
            <v>43349</v>
          </cell>
          <cell r="S692">
            <v>0</v>
          </cell>
          <cell r="T692">
            <v>303.25</v>
          </cell>
          <cell r="V692">
            <v>0.13363092746253266</v>
          </cell>
          <cell r="W692" t="str">
            <v/>
          </cell>
          <cell r="X692" t="str">
            <v/>
          </cell>
          <cell r="Y692" t="str">
            <v/>
          </cell>
          <cell r="Z692">
            <v>2269.31</v>
          </cell>
        </row>
        <row r="693">
          <cell r="A693" t="str">
            <v>09-14</v>
          </cell>
          <cell r="B693" t="str">
            <v>Firma</v>
          </cell>
          <cell r="C693" t="str">
            <v>Sebastian</v>
          </cell>
          <cell r="D693" t="str">
            <v>Hartmann Bauunternehmen</v>
          </cell>
          <cell r="E693" t="str">
            <v>Stappenbach 8</v>
          </cell>
          <cell r="F693">
            <v>96138</v>
          </cell>
          <cell r="G693" t="str">
            <v>Burgebrach</v>
          </cell>
          <cell r="H693" t="str">
            <v>09546</v>
          </cell>
          <cell r="I693">
            <v>6006</v>
          </cell>
          <cell r="J693" t="str">
            <v>R</v>
          </cell>
          <cell r="K693">
            <v>0</v>
          </cell>
          <cell r="L693" t="str">
            <v xml:space="preserve"> </v>
          </cell>
          <cell r="M693">
            <v>0.75</v>
          </cell>
          <cell r="N693">
            <v>2226.52</v>
          </cell>
          <cell r="O693">
            <v>1051</v>
          </cell>
          <cell r="P693">
            <v>554881</v>
          </cell>
          <cell r="Q693">
            <v>10</v>
          </cell>
          <cell r="R693">
            <v>43349</v>
          </cell>
          <cell r="S693">
            <v>0</v>
          </cell>
          <cell r="T693">
            <v>169.83</v>
          </cell>
          <cell r="V693">
            <v>7.6275982250327876E-2</v>
          </cell>
          <cell r="W693" t="str">
            <v/>
          </cell>
          <cell r="X693" t="str">
            <v/>
          </cell>
          <cell r="Y693" t="str">
            <v/>
          </cell>
          <cell r="Z693">
            <v>2226.52</v>
          </cell>
        </row>
        <row r="694">
          <cell r="A694" t="str">
            <v>09-15</v>
          </cell>
          <cell r="B694" t="str">
            <v>Firma</v>
          </cell>
          <cell r="C694" t="str">
            <v>GmbH</v>
          </cell>
          <cell r="D694" t="str">
            <v>Guggenberger</v>
          </cell>
          <cell r="E694" t="str">
            <v>Mintrachinger Str. 5</v>
          </cell>
          <cell r="F694">
            <v>93098</v>
          </cell>
          <cell r="G694" t="str">
            <v>Mangolding</v>
          </cell>
          <cell r="H694" t="str">
            <v>09406</v>
          </cell>
          <cell r="I694" t="str">
            <v>28-0 Fax: -172</v>
          </cell>
          <cell r="J694" t="str">
            <v>R</v>
          </cell>
          <cell r="K694">
            <v>0</v>
          </cell>
          <cell r="L694" t="str">
            <v xml:space="preserve"> </v>
          </cell>
          <cell r="M694">
            <v>0.8</v>
          </cell>
          <cell r="N694">
            <v>955.92</v>
          </cell>
          <cell r="O694">
            <v>0</v>
          </cell>
          <cell r="P694">
            <v>556502</v>
          </cell>
          <cell r="Q694">
            <v>15</v>
          </cell>
          <cell r="R694">
            <v>43368</v>
          </cell>
          <cell r="S694" t="str">
            <v>Wohnanlage mit TG, Kanalstr., 82362 Weilheim RH 19-23 -2.OG-</v>
          </cell>
          <cell r="T694">
            <v>143.38800000000001</v>
          </cell>
          <cell r="V694">
            <v>0.15000000000000002</v>
          </cell>
          <cell r="W694" t="str">
            <v/>
          </cell>
          <cell r="X694" t="str">
            <v/>
          </cell>
          <cell r="Y694" t="str">
            <v/>
          </cell>
          <cell r="Z694">
            <v>955.92</v>
          </cell>
        </row>
        <row r="695">
          <cell r="A695" t="str">
            <v>09-16</v>
          </cell>
          <cell r="B695" t="str">
            <v>Firma</v>
          </cell>
          <cell r="C695" t="str">
            <v>GmbH</v>
          </cell>
          <cell r="D695" t="str">
            <v>Guggenberger</v>
          </cell>
          <cell r="E695" t="str">
            <v>Mintrachinger Str. 5</v>
          </cell>
          <cell r="F695">
            <v>93098</v>
          </cell>
          <cell r="G695" t="str">
            <v>Mangolding</v>
          </cell>
          <cell r="H695" t="str">
            <v>09406</v>
          </cell>
          <cell r="I695" t="str">
            <v>28-0 Fax: -172</v>
          </cell>
          <cell r="J695" t="str">
            <v>R</v>
          </cell>
          <cell r="K695">
            <v>0</v>
          </cell>
          <cell r="L695" t="str">
            <v xml:space="preserve"> </v>
          </cell>
          <cell r="M695">
            <v>0.8</v>
          </cell>
          <cell r="N695">
            <v>796.6</v>
          </cell>
          <cell r="O695">
            <v>0</v>
          </cell>
          <cell r="P695">
            <v>556499</v>
          </cell>
          <cell r="Q695">
            <v>15</v>
          </cell>
          <cell r="R695">
            <v>43368</v>
          </cell>
          <cell r="S695" t="str">
            <v>Wohnanlage mit TG, Kanalstr., 82362 Weilheim DH3+4-1.OG-</v>
          </cell>
          <cell r="T695">
            <v>119.49</v>
          </cell>
          <cell r="V695">
            <v>0.15</v>
          </cell>
          <cell r="W695" t="str">
            <v/>
          </cell>
          <cell r="X695" t="str">
            <v/>
          </cell>
          <cell r="Y695" t="str">
            <v/>
          </cell>
          <cell r="Z695">
            <v>796.6</v>
          </cell>
        </row>
        <row r="696">
          <cell r="A696" t="str">
            <v>09-17</v>
          </cell>
          <cell r="B696" t="str">
            <v>Firma</v>
          </cell>
          <cell r="C696" t="str">
            <v>GmbH</v>
          </cell>
          <cell r="D696" t="str">
            <v>Guggenberger</v>
          </cell>
          <cell r="E696" t="str">
            <v>Mintrachinger Str. 5</v>
          </cell>
          <cell r="F696">
            <v>93098</v>
          </cell>
          <cell r="G696" t="str">
            <v>Mangolding</v>
          </cell>
          <cell r="H696" t="str">
            <v>09406</v>
          </cell>
          <cell r="I696" t="str">
            <v>28-0 Fax: -172</v>
          </cell>
          <cell r="J696" t="str">
            <v>R</v>
          </cell>
          <cell r="K696">
            <v>0</v>
          </cell>
          <cell r="L696" t="str">
            <v xml:space="preserve"> </v>
          </cell>
          <cell r="M696">
            <v>0.8</v>
          </cell>
          <cell r="N696">
            <v>796.6</v>
          </cell>
          <cell r="O696">
            <v>0</v>
          </cell>
          <cell r="P696">
            <v>556493</v>
          </cell>
          <cell r="Q696">
            <v>15</v>
          </cell>
          <cell r="R696">
            <v>43368</v>
          </cell>
          <cell r="S696" t="str">
            <v>Wohnanlage mit TG, Kanalstr., 82362 Weilheim DH7+8-1.OG-</v>
          </cell>
          <cell r="T696">
            <v>119.49</v>
          </cell>
          <cell r="V696">
            <v>0.15</v>
          </cell>
          <cell r="W696" t="str">
            <v/>
          </cell>
          <cell r="X696" t="str">
            <v/>
          </cell>
          <cell r="Y696" t="str">
            <v/>
          </cell>
          <cell r="Z696">
            <v>796.6</v>
          </cell>
        </row>
        <row r="697">
          <cell r="A697" t="str">
            <v>09-18</v>
          </cell>
          <cell r="B697" t="str">
            <v>Firma</v>
          </cell>
          <cell r="C697" t="str">
            <v>GmbH</v>
          </cell>
          <cell r="D697" t="str">
            <v>Guggenberger</v>
          </cell>
          <cell r="E697" t="str">
            <v>Mintrachinger Str. 5</v>
          </cell>
          <cell r="F697">
            <v>93098</v>
          </cell>
          <cell r="G697" t="str">
            <v>Mangolding</v>
          </cell>
          <cell r="H697" t="str">
            <v>09406</v>
          </cell>
          <cell r="I697" t="str">
            <v>28-0 Fax: -172</v>
          </cell>
          <cell r="J697" t="str">
            <v>R</v>
          </cell>
          <cell r="K697">
            <v>0</v>
          </cell>
          <cell r="L697" t="str">
            <v xml:space="preserve"> </v>
          </cell>
          <cell r="M697">
            <v>0.8</v>
          </cell>
          <cell r="N697">
            <v>955.92</v>
          </cell>
          <cell r="O697">
            <v>0</v>
          </cell>
          <cell r="P697">
            <v>556501</v>
          </cell>
          <cell r="Q697">
            <v>15</v>
          </cell>
          <cell r="R697">
            <v>43368</v>
          </cell>
          <cell r="S697" t="str">
            <v>Wohnanlage mit TG, Kanalstr., 82362 Weilheim RH 26-30  -2.OG-</v>
          </cell>
          <cell r="T697">
            <v>143.38800000000001</v>
          </cell>
          <cell r="V697">
            <v>0.15000000000000002</v>
          </cell>
          <cell r="W697" t="str">
            <v/>
          </cell>
          <cell r="X697" t="str">
            <v/>
          </cell>
          <cell r="Y697" t="str">
            <v/>
          </cell>
          <cell r="Z697">
            <v>955.92</v>
          </cell>
        </row>
        <row r="698">
          <cell r="A698" t="str">
            <v>09-19</v>
          </cell>
          <cell r="B698" t="str">
            <v>Firma</v>
          </cell>
          <cell r="C698" t="str">
            <v>Baugeschäft</v>
          </cell>
          <cell r="D698" t="str">
            <v>Wieser Christian</v>
          </cell>
          <cell r="E698" t="str">
            <v>Langer Oberfeldweg 25</v>
          </cell>
          <cell r="F698">
            <v>85051</v>
          </cell>
          <cell r="G698" t="str">
            <v>Ingolstadt</v>
          </cell>
          <cell r="H698" t="str">
            <v xml:space="preserve"> </v>
          </cell>
          <cell r="I698" t="str">
            <v xml:space="preserve"> </v>
          </cell>
          <cell r="J698" t="str">
            <v>R</v>
          </cell>
          <cell r="K698">
            <v>0</v>
          </cell>
          <cell r="L698" t="str">
            <v xml:space="preserve"> </v>
          </cell>
          <cell r="M698">
            <v>0.75</v>
          </cell>
          <cell r="N698">
            <v>1134.33</v>
          </cell>
          <cell r="O698">
            <v>1075</v>
          </cell>
          <cell r="P698">
            <v>555331</v>
          </cell>
          <cell r="Q698">
            <v>10</v>
          </cell>
          <cell r="R698">
            <v>43357</v>
          </cell>
          <cell r="S698">
            <v>0</v>
          </cell>
          <cell r="T698">
            <v>151.28</v>
          </cell>
          <cell r="V698">
            <v>0.13336507012950377</v>
          </cell>
          <cell r="W698" t="str">
            <v/>
          </cell>
          <cell r="X698" t="str">
            <v/>
          </cell>
          <cell r="Y698" t="str">
            <v/>
          </cell>
          <cell r="Z698">
            <v>1134.33</v>
          </cell>
        </row>
        <row r="699">
          <cell r="A699" t="str">
            <v>09-20</v>
          </cell>
          <cell r="B699" t="str">
            <v>Firma</v>
          </cell>
          <cell r="C699" t="str">
            <v>Baustoffe</v>
          </cell>
          <cell r="D699" t="str">
            <v>Seeger</v>
          </cell>
          <cell r="E699" t="str">
            <v>Waldstr. 11</v>
          </cell>
          <cell r="F699">
            <v>96132</v>
          </cell>
          <cell r="G699" t="str">
            <v>Aschbach</v>
          </cell>
          <cell r="H699" t="str">
            <v>09555</v>
          </cell>
          <cell r="I699">
            <v>92200</v>
          </cell>
          <cell r="J699" t="str">
            <v>R</v>
          </cell>
          <cell r="K699">
            <v>0</v>
          </cell>
          <cell r="L699" t="str">
            <v xml:space="preserve"> </v>
          </cell>
          <cell r="M699">
            <v>0.75</v>
          </cell>
          <cell r="N699">
            <v>1744.96</v>
          </cell>
          <cell r="O699">
            <v>1066</v>
          </cell>
          <cell r="P699">
            <v>555747</v>
          </cell>
          <cell r="Q699">
            <v>10</v>
          </cell>
          <cell r="R699">
            <v>43357</v>
          </cell>
          <cell r="S699">
            <v>0</v>
          </cell>
          <cell r="T699">
            <v>201.58</v>
          </cell>
          <cell r="V699">
            <v>0.11552127269392995</v>
          </cell>
          <cell r="W699" t="str">
            <v/>
          </cell>
          <cell r="X699" t="str">
            <v/>
          </cell>
          <cell r="Y699" t="str">
            <v/>
          </cell>
          <cell r="Z699">
            <v>1744.96</v>
          </cell>
        </row>
        <row r="700">
          <cell r="A700" t="str">
            <v>09-21</v>
          </cell>
          <cell r="B700" t="str">
            <v>Firma</v>
          </cell>
          <cell r="C700" t="str">
            <v>Automatenbau GmbH &amp; Co. KG</v>
          </cell>
          <cell r="D700" t="str">
            <v>Sielaff</v>
          </cell>
          <cell r="E700" t="str">
            <v>Münchner Str. 20</v>
          </cell>
          <cell r="F700">
            <v>91567</v>
          </cell>
          <cell r="G700" t="str">
            <v>Herrieden</v>
          </cell>
          <cell r="H700" t="str">
            <v>09825</v>
          </cell>
          <cell r="I700" t="str">
            <v>18-168</v>
          </cell>
          <cell r="J700" t="str">
            <v>R</v>
          </cell>
          <cell r="K700">
            <v>0</v>
          </cell>
          <cell r="L700" t="str">
            <v xml:space="preserve"> </v>
          </cell>
          <cell r="M700">
            <v>0.8</v>
          </cell>
          <cell r="N700">
            <v>176</v>
          </cell>
          <cell r="O700">
            <v>1071</v>
          </cell>
          <cell r="P700">
            <v>555898</v>
          </cell>
          <cell r="Q700">
            <v>10</v>
          </cell>
          <cell r="R700">
            <v>43357</v>
          </cell>
          <cell r="S700">
            <v>0</v>
          </cell>
          <cell r="T700">
            <v>44.6</v>
          </cell>
          <cell r="V700">
            <v>0.25340909090909092</v>
          </cell>
          <cell r="W700" t="str">
            <v/>
          </cell>
          <cell r="X700" t="str">
            <v/>
          </cell>
          <cell r="Y700" t="str">
            <v/>
          </cell>
          <cell r="Z700">
            <v>176</v>
          </cell>
        </row>
        <row r="701">
          <cell r="A701" t="str">
            <v>09-22</v>
          </cell>
          <cell r="B701" t="str">
            <v>Firma</v>
          </cell>
          <cell r="C701" t="str">
            <v>Bauunternehmen</v>
          </cell>
          <cell r="D701" t="str">
            <v>Gruber</v>
          </cell>
          <cell r="E701" t="str">
            <v>Bahnhofstr. 9</v>
          </cell>
          <cell r="F701">
            <v>86681</v>
          </cell>
          <cell r="G701" t="str">
            <v>Fünfstetten</v>
          </cell>
          <cell r="H701" t="str">
            <v>09091</v>
          </cell>
          <cell r="I701" t="str">
            <v>449 Fax: 3959 Mobil: 0171/33 49 537</v>
          </cell>
          <cell r="J701" t="str">
            <v>R</v>
          </cell>
          <cell r="K701">
            <v>0</v>
          </cell>
          <cell r="L701" t="str">
            <v xml:space="preserve"> </v>
          </cell>
          <cell r="M701">
            <v>0.75</v>
          </cell>
          <cell r="N701">
            <v>150.12</v>
          </cell>
          <cell r="O701">
            <v>1044</v>
          </cell>
          <cell r="P701">
            <v>555717</v>
          </cell>
          <cell r="Q701">
            <v>10</v>
          </cell>
          <cell r="R701">
            <v>43357</v>
          </cell>
          <cell r="S701">
            <v>0</v>
          </cell>
          <cell r="T701">
            <v>20</v>
          </cell>
          <cell r="V701">
            <v>0.1332267519317879</v>
          </cell>
          <cell r="W701" t="str">
            <v/>
          </cell>
          <cell r="X701" t="str">
            <v/>
          </cell>
          <cell r="Y701" t="str">
            <v/>
          </cell>
          <cell r="Z701">
            <v>150.12</v>
          </cell>
        </row>
        <row r="702">
          <cell r="A702" t="str">
            <v>09-23</v>
          </cell>
          <cell r="B702" t="str">
            <v>Firma</v>
          </cell>
          <cell r="C702" t="str">
            <v xml:space="preserve"> </v>
          </cell>
          <cell r="D702" t="str">
            <v>Beil GmbH &amp; Co. KG</v>
          </cell>
          <cell r="E702" t="str">
            <v>Chemnitzer Str. 21</v>
          </cell>
          <cell r="F702">
            <v>91564</v>
          </cell>
          <cell r="G702" t="str">
            <v>Neuendettelsau</v>
          </cell>
          <cell r="H702" t="str">
            <v>09874</v>
          </cell>
          <cell r="I702" t="str">
            <v>6806-0 Fax: -66</v>
          </cell>
          <cell r="J702" t="str">
            <v>R</v>
          </cell>
          <cell r="K702">
            <v>0</v>
          </cell>
          <cell r="L702" t="str">
            <v xml:space="preserve"> </v>
          </cell>
          <cell r="M702">
            <v>0.75</v>
          </cell>
          <cell r="N702">
            <v>2043.27</v>
          </cell>
          <cell r="O702">
            <v>0</v>
          </cell>
          <cell r="P702">
            <v>555858</v>
          </cell>
          <cell r="Q702">
            <v>10</v>
          </cell>
          <cell r="R702">
            <v>43357</v>
          </cell>
          <cell r="S702" t="str">
            <v>AWO Seniorenresidenz Cadolzburg; Betreutes Wohnen Am Gemeindeholz 11, 90556 Cadolzburg Bauteil B 1.OG Süd</v>
          </cell>
          <cell r="T702">
            <v>204.327</v>
          </cell>
          <cell r="V702">
            <v>0.1</v>
          </cell>
          <cell r="W702" t="str">
            <v/>
          </cell>
          <cell r="X702" t="str">
            <v/>
          </cell>
          <cell r="Y702" t="str">
            <v/>
          </cell>
          <cell r="Z702">
            <v>2043.27</v>
          </cell>
        </row>
        <row r="703">
          <cell r="A703" t="str">
            <v>09-24</v>
          </cell>
          <cell r="B703" t="str">
            <v>Firma</v>
          </cell>
          <cell r="C703" t="str">
            <v>Bauunternehmen KG</v>
          </cell>
          <cell r="D703" t="str">
            <v>Auerochs GmbH &amp; Co.</v>
          </cell>
          <cell r="E703" t="str">
            <v>Neustädter Str. 30</v>
          </cell>
          <cell r="F703">
            <v>90617</v>
          </cell>
          <cell r="G703" t="str">
            <v>Puschendorf</v>
          </cell>
          <cell r="H703" t="str">
            <v>09101</v>
          </cell>
          <cell r="I703" t="str">
            <v>9096-0</v>
          </cell>
          <cell r="J703" t="str">
            <v>R</v>
          </cell>
          <cell r="K703">
            <v>0</v>
          </cell>
          <cell r="L703" t="str">
            <v xml:space="preserve"> </v>
          </cell>
          <cell r="M703">
            <v>0.75</v>
          </cell>
          <cell r="N703">
            <v>2250.17</v>
          </cell>
          <cell r="O703">
            <v>1018</v>
          </cell>
          <cell r="P703">
            <v>555525</v>
          </cell>
          <cell r="Q703">
            <v>10</v>
          </cell>
          <cell r="R703">
            <v>43357</v>
          </cell>
          <cell r="S703">
            <v>0</v>
          </cell>
          <cell r="T703">
            <v>299.73</v>
          </cell>
          <cell r="V703">
            <v>0.1332032690863357</v>
          </cell>
          <cell r="W703" t="str">
            <v/>
          </cell>
          <cell r="X703" t="str">
            <v/>
          </cell>
          <cell r="Y703" t="str">
            <v/>
          </cell>
          <cell r="Z703">
            <v>2250.17</v>
          </cell>
        </row>
        <row r="704">
          <cell r="A704" t="str">
            <v>09-25</v>
          </cell>
          <cell r="B704" t="str">
            <v>Herrn</v>
          </cell>
          <cell r="C704" t="str">
            <v>Willy</v>
          </cell>
          <cell r="D704" t="str">
            <v>Treutz</v>
          </cell>
          <cell r="E704" t="str">
            <v>Fuchsenhof 6</v>
          </cell>
          <cell r="F704">
            <v>91625</v>
          </cell>
          <cell r="G704" t="str">
            <v>Schnelldorf-Oberampfrach</v>
          </cell>
          <cell r="H704" t="str">
            <v xml:space="preserve"> </v>
          </cell>
          <cell r="I704" t="str">
            <v xml:space="preserve"> </v>
          </cell>
          <cell r="J704" t="str">
            <v>F</v>
          </cell>
          <cell r="K704" t="str">
            <v xml:space="preserve"> </v>
          </cell>
          <cell r="L704">
            <v>0</v>
          </cell>
          <cell r="M704">
            <v>0.62</v>
          </cell>
          <cell r="N704">
            <v>3121.6</v>
          </cell>
          <cell r="O704">
            <v>0</v>
          </cell>
          <cell r="P704">
            <v>555919</v>
          </cell>
          <cell r="Q704">
            <v>3</v>
          </cell>
          <cell r="R704">
            <v>43350</v>
          </cell>
          <cell r="S704">
            <v>0</v>
          </cell>
          <cell r="T704">
            <v>93.647999999999996</v>
          </cell>
          <cell r="V704">
            <v>0.03</v>
          </cell>
          <cell r="W704" t="str">
            <v/>
          </cell>
          <cell r="X704" t="str">
            <v/>
          </cell>
          <cell r="Y704" t="str">
            <v/>
          </cell>
          <cell r="Z704">
            <v>3121.6</v>
          </cell>
        </row>
        <row r="705">
          <cell r="A705" t="str">
            <v>09-26</v>
          </cell>
          <cell r="B705" t="str">
            <v>Firma</v>
          </cell>
          <cell r="C705" t="str">
            <v>Zimmerei</v>
          </cell>
          <cell r="D705" t="str">
            <v>Schuster</v>
          </cell>
          <cell r="E705" t="str">
            <v>Bauzenweiler 1</v>
          </cell>
          <cell r="F705">
            <v>91578</v>
          </cell>
          <cell r="G705" t="str">
            <v>Leutershausen</v>
          </cell>
          <cell r="H705" t="str">
            <v xml:space="preserve"> </v>
          </cell>
          <cell r="I705" t="str">
            <v xml:space="preserve"> </v>
          </cell>
          <cell r="J705" t="str">
            <v>F</v>
          </cell>
          <cell r="K705">
            <v>0</v>
          </cell>
          <cell r="L705" t="str">
            <v xml:space="preserve"> </v>
          </cell>
          <cell r="M705">
            <v>0.57999999999999996</v>
          </cell>
          <cell r="N705">
            <v>1501.8</v>
          </cell>
          <cell r="O705">
            <v>1063</v>
          </cell>
          <cell r="P705">
            <v>555439</v>
          </cell>
          <cell r="Q705">
            <v>3</v>
          </cell>
          <cell r="R705">
            <v>43344</v>
          </cell>
          <cell r="S705">
            <v>0</v>
          </cell>
          <cell r="T705">
            <v>45.053999999999995</v>
          </cell>
          <cell r="V705">
            <v>0.03</v>
          </cell>
          <cell r="W705" t="str">
            <v/>
          </cell>
          <cell r="X705" t="str">
            <v/>
          </cell>
          <cell r="Y705" t="str">
            <v/>
          </cell>
          <cell r="Z705">
            <v>1501.8</v>
          </cell>
        </row>
        <row r="706">
          <cell r="A706" t="str">
            <v>09-27</v>
          </cell>
          <cell r="B706" t="str">
            <v>Firma</v>
          </cell>
          <cell r="C706" t="str">
            <v>Baustoffe</v>
          </cell>
          <cell r="D706" t="str">
            <v>BayWa AG</v>
          </cell>
          <cell r="E706" t="str">
            <v>Postfach 81 01 06</v>
          </cell>
          <cell r="F706">
            <v>81901</v>
          </cell>
          <cell r="G706" t="str">
            <v>München</v>
          </cell>
          <cell r="H706" t="str">
            <v xml:space="preserve"> </v>
          </cell>
          <cell r="I706" t="str">
            <v xml:space="preserve"> </v>
          </cell>
          <cell r="J706" t="str">
            <v>R</v>
          </cell>
          <cell r="K706">
            <v>0</v>
          </cell>
          <cell r="L706" t="str">
            <v xml:space="preserve"> </v>
          </cell>
          <cell r="M706">
            <v>0.7</v>
          </cell>
          <cell r="N706">
            <v>889.69</v>
          </cell>
          <cell r="O706">
            <v>0</v>
          </cell>
          <cell r="P706">
            <v>555642</v>
          </cell>
          <cell r="Q706">
            <v>5</v>
          </cell>
          <cell r="R706">
            <v>43357</v>
          </cell>
          <cell r="S706">
            <v>0</v>
          </cell>
          <cell r="T706">
            <v>44.484500000000004</v>
          </cell>
          <cell r="V706">
            <v>0.05</v>
          </cell>
          <cell r="W706" t="str">
            <v/>
          </cell>
          <cell r="X706" t="str">
            <v/>
          </cell>
          <cell r="Y706" t="str">
            <v/>
          </cell>
          <cell r="Z706">
            <v>889.69</v>
          </cell>
        </row>
        <row r="707">
          <cell r="A707" t="str">
            <v>09-28</v>
          </cell>
          <cell r="B707" t="str">
            <v>Firma</v>
          </cell>
          <cell r="C707" t="str">
            <v>Georg</v>
          </cell>
          <cell r="D707" t="str">
            <v>Gerhäuser Hoch- und Tiefbau GmbH</v>
          </cell>
          <cell r="E707" t="str">
            <v>Ipsheimer Str. 6</v>
          </cell>
          <cell r="F707">
            <v>91438</v>
          </cell>
          <cell r="G707" t="str">
            <v>Bad Windsheim</v>
          </cell>
          <cell r="H707" t="str">
            <v>09841</v>
          </cell>
          <cell r="I707" t="str">
            <v>6650-0</v>
          </cell>
          <cell r="J707" t="str">
            <v>R</v>
          </cell>
          <cell r="K707">
            <v>0</v>
          </cell>
          <cell r="L707" t="str">
            <v xml:space="preserve"> </v>
          </cell>
          <cell r="M707">
            <v>0.75</v>
          </cell>
          <cell r="N707">
            <v>95.03</v>
          </cell>
          <cell r="O707">
            <v>0</v>
          </cell>
          <cell r="P707">
            <v>556635</v>
          </cell>
          <cell r="Q707">
            <v>10</v>
          </cell>
          <cell r="R707">
            <v>43368</v>
          </cell>
          <cell r="S707" t="str">
            <v>BV Stein, Nachbestellung -von Bagger beschädigt-</v>
          </cell>
          <cell r="T707">
            <v>9.5030000000000001</v>
          </cell>
          <cell r="V707">
            <v>0.1</v>
          </cell>
          <cell r="W707" t="str">
            <v/>
          </cell>
          <cell r="X707" t="str">
            <v/>
          </cell>
          <cell r="Y707" t="str">
            <v/>
          </cell>
          <cell r="Z707">
            <v>95.03</v>
          </cell>
        </row>
        <row r="708">
          <cell r="A708" t="str">
            <v>09-29</v>
          </cell>
          <cell r="B708" t="str">
            <v>Firma</v>
          </cell>
          <cell r="C708" t="str">
            <v>Bau GmbH</v>
          </cell>
          <cell r="D708" t="str">
            <v>Weber</v>
          </cell>
          <cell r="E708" t="str">
            <v>Bruckwiesenstr. 5</v>
          </cell>
          <cell r="F708">
            <v>91220</v>
          </cell>
          <cell r="G708" t="str">
            <v>Schnaittach</v>
          </cell>
          <cell r="H708" t="str">
            <v>09153</v>
          </cell>
          <cell r="I708" t="str">
            <v>98102 Fax: 7391</v>
          </cell>
          <cell r="J708" t="str">
            <v>R</v>
          </cell>
          <cell r="K708">
            <v>0</v>
          </cell>
          <cell r="L708" t="str">
            <v xml:space="preserve"> </v>
          </cell>
          <cell r="M708">
            <v>0.75</v>
          </cell>
          <cell r="N708">
            <v>1217.92</v>
          </cell>
          <cell r="O708">
            <v>0</v>
          </cell>
          <cell r="P708">
            <v>556647</v>
          </cell>
          <cell r="Q708">
            <v>10</v>
          </cell>
          <cell r="R708">
            <v>43371</v>
          </cell>
          <cell r="S708" t="str">
            <v>Weisel,Haupstr. 31a, 90607 Rückersdorf</v>
          </cell>
          <cell r="T708">
            <v>121.792</v>
          </cell>
          <cell r="V708">
            <v>9.9999999999999992E-2</v>
          </cell>
          <cell r="W708" t="str">
            <v/>
          </cell>
          <cell r="X708" t="str">
            <v/>
          </cell>
          <cell r="Y708" t="str">
            <v/>
          </cell>
          <cell r="Z708">
            <v>1217.92</v>
          </cell>
        </row>
        <row r="709">
          <cell r="A709" t="str">
            <v>09-30</v>
          </cell>
          <cell r="B709" t="str">
            <v>Firma</v>
          </cell>
          <cell r="C709" t="str">
            <v>Bauunternehmen GmbH &amp; Co. KG</v>
          </cell>
          <cell r="D709" t="str">
            <v>Schwarz</v>
          </cell>
          <cell r="E709" t="str">
            <v>Markgrafenstr. 159a</v>
          </cell>
          <cell r="F709">
            <v>91349</v>
          </cell>
          <cell r="G709" t="str">
            <v>Egloffstein</v>
          </cell>
          <cell r="H709" t="str">
            <v>09197</v>
          </cell>
          <cell r="I709">
            <v>242</v>
          </cell>
          <cell r="J709" t="str">
            <v>R</v>
          </cell>
          <cell r="K709">
            <v>0</v>
          </cell>
          <cell r="L709" t="str">
            <v xml:space="preserve"> </v>
          </cell>
          <cell r="M709">
            <v>0.75</v>
          </cell>
          <cell r="N709">
            <v>1413.43</v>
          </cell>
          <cell r="O709">
            <v>0</v>
          </cell>
          <cell r="P709">
            <v>556640</v>
          </cell>
          <cell r="Q709">
            <v>10</v>
          </cell>
          <cell r="R709">
            <v>43371</v>
          </cell>
          <cell r="S709" t="str">
            <v>Schwarz-U² BauPlan-Schmitt, Am Dorfgarten 14, 91353 Hausen</v>
          </cell>
          <cell r="T709">
            <v>141.34300000000002</v>
          </cell>
          <cell r="V709">
            <v>0.1</v>
          </cell>
          <cell r="W709" t="str">
            <v/>
          </cell>
          <cell r="X709" t="str">
            <v/>
          </cell>
          <cell r="Y709" t="str">
            <v/>
          </cell>
          <cell r="Z709">
            <v>1413.43</v>
          </cell>
        </row>
        <row r="710">
          <cell r="A710" t="str">
            <v>09-31</v>
          </cell>
          <cell r="B710" t="str">
            <v>Firma</v>
          </cell>
          <cell r="C710" t="str">
            <v xml:space="preserve"> </v>
          </cell>
          <cell r="D710" t="str">
            <v xml:space="preserve">A &amp; S Bau GmbH </v>
          </cell>
          <cell r="E710" t="str">
            <v>Hauptstr. 2a</v>
          </cell>
          <cell r="F710">
            <v>91632</v>
          </cell>
          <cell r="G710" t="str">
            <v>Wieseth</v>
          </cell>
          <cell r="H710" t="str">
            <v>09822</v>
          </cell>
          <cell r="I710">
            <v>609970</v>
          </cell>
          <cell r="J710" t="str">
            <v>R</v>
          </cell>
          <cell r="K710">
            <v>0</v>
          </cell>
          <cell r="L710" t="str">
            <v xml:space="preserve"> </v>
          </cell>
          <cell r="M710">
            <v>0.75</v>
          </cell>
          <cell r="N710">
            <v>270.99</v>
          </cell>
          <cell r="O710">
            <v>1016</v>
          </cell>
          <cell r="P710">
            <v>556702</v>
          </cell>
          <cell r="Q710">
            <v>10</v>
          </cell>
          <cell r="R710">
            <v>43368</v>
          </cell>
          <cell r="S710" t="str">
            <v>Belzner, Oberschönbronn</v>
          </cell>
          <cell r="T710">
            <v>36.11</v>
          </cell>
          <cell r="V710">
            <v>0.13325214952581274</v>
          </cell>
          <cell r="W710" t="str">
            <v/>
          </cell>
          <cell r="X710" t="str">
            <v/>
          </cell>
          <cell r="Y710" t="str">
            <v/>
          </cell>
          <cell r="Z710">
            <v>270.99</v>
          </cell>
        </row>
        <row r="711">
          <cell r="A711" t="str">
            <v>09-32</v>
          </cell>
          <cell r="B711" t="str">
            <v>Firma</v>
          </cell>
          <cell r="C711" t="str">
            <v>GmbH &amp; Co. KG</v>
          </cell>
          <cell r="D711" t="str">
            <v>ECO-Bau</v>
          </cell>
          <cell r="E711" t="str">
            <v>Pettensiedeler Str. 15</v>
          </cell>
          <cell r="F711">
            <v>90542</v>
          </cell>
          <cell r="G711" t="str">
            <v>Eckental</v>
          </cell>
          <cell r="H711" t="str">
            <v>09126</v>
          </cell>
          <cell r="I711" t="str">
            <v>2899030 Fax -39</v>
          </cell>
          <cell r="J711" t="str">
            <v>R</v>
          </cell>
          <cell r="K711">
            <v>0</v>
          </cell>
          <cell r="L711" t="str">
            <v xml:space="preserve"> </v>
          </cell>
          <cell r="M711">
            <v>0.75</v>
          </cell>
          <cell r="N711">
            <v>1595.02</v>
          </cell>
          <cell r="O711">
            <v>0</v>
          </cell>
          <cell r="P711">
            <v>556705</v>
          </cell>
          <cell r="Q711">
            <v>10</v>
          </cell>
          <cell r="R711">
            <v>43371</v>
          </cell>
          <cell r="S711" t="str">
            <v>Klebes, Am Weingarten 58, 90562 Kalchreuth</v>
          </cell>
          <cell r="T711">
            <v>159.50200000000001</v>
          </cell>
          <cell r="V711">
            <v>0.1</v>
          </cell>
          <cell r="W711" t="str">
            <v/>
          </cell>
          <cell r="X711" t="str">
            <v/>
          </cell>
          <cell r="Y711" t="str">
            <v/>
          </cell>
          <cell r="Z711">
            <v>1595.02</v>
          </cell>
        </row>
        <row r="712">
          <cell r="A712" t="str">
            <v>09-33</v>
          </cell>
          <cell r="B712" t="str">
            <v>Firma</v>
          </cell>
          <cell r="C712" t="str">
            <v>GmbH</v>
          </cell>
          <cell r="D712" t="str">
            <v>Guggenberger</v>
          </cell>
          <cell r="E712" t="str">
            <v>Mintrachinger Str. 5</v>
          </cell>
          <cell r="F712">
            <v>93098</v>
          </cell>
          <cell r="G712" t="str">
            <v>Mangolding</v>
          </cell>
          <cell r="H712" t="str">
            <v>09406</v>
          </cell>
          <cell r="I712" t="str">
            <v>28-0 Fax: -172</v>
          </cell>
          <cell r="J712" t="str">
            <v>R</v>
          </cell>
          <cell r="K712">
            <v>0</v>
          </cell>
          <cell r="L712" t="str">
            <v xml:space="preserve"> </v>
          </cell>
          <cell r="M712">
            <v>0.8</v>
          </cell>
          <cell r="N712">
            <v>880.28</v>
          </cell>
          <cell r="O712">
            <v>0</v>
          </cell>
          <cell r="P712">
            <v>556825</v>
          </cell>
          <cell r="Q712">
            <v>10</v>
          </cell>
          <cell r="R712">
            <v>43371</v>
          </cell>
          <cell r="S712" t="str">
            <v>Wohnanlage mit TG, Kanalstr., 82362 Weilheim -EG Haus 12 + 13-</v>
          </cell>
          <cell r="T712">
            <v>88.027999999999992</v>
          </cell>
          <cell r="V712">
            <v>9.9999999999999992E-2</v>
          </cell>
          <cell r="W712" t="str">
            <v/>
          </cell>
          <cell r="X712" t="str">
            <v/>
          </cell>
          <cell r="Y712" t="str">
            <v/>
          </cell>
          <cell r="Z712">
            <v>880.28</v>
          </cell>
        </row>
        <row r="713">
          <cell r="A713" t="str">
            <v>09-34</v>
          </cell>
          <cell r="B713" t="str">
            <v>Firma</v>
          </cell>
          <cell r="C713" t="str">
            <v>GmbH</v>
          </cell>
          <cell r="D713" t="str">
            <v>Guggenberger</v>
          </cell>
          <cell r="E713" t="str">
            <v>Mintrachinger Str. 5</v>
          </cell>
          <cell r="F713">
            <v>93098</v>
          </cell>
          <cell r="G713" t="str">
            <v>Mangolding</v>
          </cell>
          <cell r="H713" t="str">
            <v>09406</v>
          </cell>
          <cell r="I713" t="str">
            <v>28-0 Fax: -172</v>
          </cell>
          <cell r="J713" t="str">
            <v>R</v>
          </cell>
          <cell r="K713">
            <v>0</v>
          </cell>
          <cell r="L713" t="str">
            <v xml:space="preserve"> </v>
          </cell>
          <cell r="M713">
            <v>0.8</v>
          </cell>
          <cell r="N713">
            <v>319.98</v>
          </cell>
          <cell r="O713">
            <v>0</v>
          </cell>
          <cell r="P713">
            <v>556821</v>
          </cell>
          <cell r="Q713">
            <v>10</v>
          </cell>
          <cell r="R713">
            <v>43371</v>
          </cell>
          <cell r="S713" t="str">
            <v>Wohnanlage mit TG, Kanalstr., 82362 Weilheim -EG Haus 38-</v>
          </cell>
          <cell r="T713">
            <v>31.998000000000001</v>
          </cell>
          <cell r="V713">
            <v>9.9999999999999992E-2</v>
          </cell>
          <cell r="W713" t="str">
            <v/>
          </cell>
          <cell r="X713" t="str">
            <v/>
          </cell>
          <cell r="Y713" t="str">
            <v/>
          </cell>
          <cell r="Z713">
            <v>319.98</v>
          </cell>
        </row>
        <row r="714">
          <cell r="A714" t="str">
            <v>09-35</v>
          </cell>
          <cell r="B714" t="str">
            <v>Firma</v>
          </cell>
          <cell r="C714" t="str">
            <v>GmbH</v>
          </cell>
          <cell r="D714" t="str">
            <v>Guggenberger</v>
          </cell>
          <cell r="E714" t="str">
            <v>Mintrachinger Str. 5</v>
          </cell>
          <cell r="F714">
            <v>93098</v>
          </cell>
          <cell r="G714" t="str">
            <v>Mangolding</v>
          </cell>
          <cell r="H714" t="str">
            <v>09406</v>
          </cell>
          <cell r="I714" t="str">
            <v>28-0 Fax: -172</v>
          </cell>
          <cell r="J714" t="str">
            <v>R</v>
          </cell>
          <cell r="K714">
            <v>0</v>
          </cell>
          <cell r="L714" t="str">
            <v xml:space="preserve"> </v>
          </cell>
          <cell r="M714">
            <v>0.8</v>
          </cell>
          <cell r="N714">
            <v>1200.26</v>
          </cell>
          <cell r="O714">
            <v>0</v>
          </cell>
          <cell r="P714">
            <v>556826</v>
          </cell>
          <cell r="Q714">
            <v>10</v>
          </cell>
          <cell r="R714">
            <v>43371</v>
          </cell>
          <cell r="S714" t="str">
            <v>Wohnanlage mit TG, Kanalstr., 82362 Weilheim -EG Haus 9-11-</v>
          </cell>
          <cell r="T714">
            <v>120.02600000000001</v>
          </cell>
          <cell r="V714">
            <v>0.1</v>
          </cell>
          <cell r="W714" t="str">
            <v/>
          </cell>
          <cell r="X714" t="str">
            <v/>
          </cell>
          <cell r="Y714" t="str">
            <v/>
          </cell>
          <cell r="Z714">
            <v>1200.26</v>
          </cell>
        </row>
        <row r="715">
          <cell r="A715" t="str">
            <v>09-36</v>
          </cell>
          <cell r="B715" t="str">
            <v>Firma</v>
          </cell>
          <cell r="C715" t="str">
            <v>GmbH</v>
          </cell>
          <cell r="D715" t="str">
            <v>Guggenberger</v>
          </cell>
          <cell r="E715" t="str">
            <v>Mintrachinger Str. 5</v>
          </cell>
          <cell r="F715">
            <v>93098</v>
          </cell>
          <cell r="G715" t="str">
            <v>Mangolding</v>
          </cell>
          <cell r="H715" t="str">
            <v>09406</v>
          </cell>
          <cell r="I715" t="str">
            <v>28-0 Fax: -172</v>
          </cell>
          <cell r="J715" t="str">
            <v>R</v>
          </cell>
          <cell r="K715">
            <v>0</v>
          </cell>
          <cell r="L715" t="str">
            <v xml:space="preserve"> </v>
          </cell>
          <cell r="M715">
            <v>0.8</v>
          </cell>
          <cell r="N715">
            <v>880.28</v>
          </cell>
          <cell r="O715">
            <v>0</v>
          </cell>
          <cell r="P715">
            <v>556823</v>
          </cell>
          <cell r="Q715">
            <v>10</v>
          </cell>
          <cell r="R715">
            <v>43371</v>
          </cell>
          <cell r="S715" t="str">
            <v>Wohnanlage mit TG, Kanalstr., 82362 Weilheim -EG Haus 14+15-</v>
          </cell>
          <cell r="T715">
            <v>88.027999999999992</v>
          </cell>
          <cell r="V715">
            <v>9.9999999999999992E-2</v>
          </cell>
          <cell r="W715" t="str">
            <v/>
          </cell>
          <cell r="X715" t="str">
            <v/>
          </cell>
          <cell r="Y715" t="str">
            <v/>
          </cell>
          <cell r="Z715">
            <v>880.28</v>
          </cell>
        </row>
        <row r="716">
          <cell r="A716" t="str">
            <v>09-37</v>
          </cell>
          <cell r="B716" t="str">
            <v>Firma</v>
          </cell>
          <cell r="C716" t="str">
            <v>GmbH</v>
          </cell>
          <cell r="D716" t="str">
            <v>Guggenberger</v>
          </cell>
          <cell r="E716" t="str">
            <v>Mintrachinger Str. 5</v>
          </cell>
          <cell r="F716">
            <v>93098</v>
          </cell>
          <cell r="G716" t="str">
            <v>Mangolding</v>
          </cell>
          <cell r="H716" t="str">
            <v>09406</v>
          </cell>
          <cell r="I716" t="str">
            <v>28-0 Fax: -172</v>
          </cell>
          <cell r="J716" t="str">
            <v>R</v>
          </cell>
          <cell r="K716">
            <v>0</v>
          </cell>
          <cell r="L716" t="str">
            <v xml:space="preserve"> </v>
          </cell>
          <cell r="M716">
            <v>0.8</v>
          </cell>
          <cell r="N716">
            <v>1200.26</v>
          </cell>
          <cell r="O716">
            <v>0</v>
          </cell>
          <cell r="P716">
            <v>556827</v>
          </cell>
          <cell r="Q716">
            <v>10</v>
          </cell>
          <cell r="R716">
            <v>43371</v>
          </cell>
          <cell r="S716" t="str">
            <v>Wohnanlage mit TG, Kanalstr., 82362 Weilheim -EG Haus 16-18-</v>
          </cell>
          <cell r="T716">
            <v>120.02600000000001</v>
          </cell>
          <cell r="V716">
            <v>0.1</v>
          </cell>
          <cell r="W716" t="str">
            <v/>
          </cell>
          <cell r="X716" t="str">
            <v/>
          </cell>
          <cell r="Y716" t="str">
            <v/>
          </cell>
          <cell r="Z716">
            <v>1200.26</v>
          </cell>
        </row>
        <row r="717">
          <cell r="A717" t="str">
            <v>09-38</v>
          </cell>
          <cell r="B717" t="str">
            <v>Firma</v>
          </cell>
          <cell r="C717" t="str">
            <v>GmbH</v>
          </cell>
          <cell r="D717" t="str">
            <v>Guggenberger</v>
          </cell>
          <cell r="E717" t="str">
            <v>Mintrachinger Str. 5</v>
          </cell>
          <cell r="F717">
            <v>93098</v>
          </cell>
          <cell r="G717" t="str">
            <v>Mangolding</v>
          </cell>
          <cell r="H717" t="str">
            <v>09406</v>
          </cell>
          <cell r="I717" t="str">
            <v>28-0 Fax: -172</v>
          </cell>
          <cell r="J717" t="str">
            <v>R</v>
          </cell>
          <cell r="K717">
            <v>0</v>
          </cell>
          <cell r="L717" t="str">
            <v xml:space="preserve"> </v>
          </cell>
          <cell r="M717">
            <v>0.8</v>
          </cell>
          <cell r="N717">
            <v>1250.24</v>
          </cell>
          <cell r="O717">
            <v>0</v>
          </cell>
          <cell r="P717">
            <v>556820</v>
          </cell>
          <cell r="Q717">
            <v>10</v>
          </cell>
          <cell r="R717">
            <v>43371</v>
          </cell>
          <cell r="S717" t="str">
            <v>Wohnanlage mit TG, Kanalstr., 82362 Weilheim -1.OG BK1 Mitte-</v>
          </cell>
          <cell r="T717">
            <v>125.024</v>
          </cell>
          <cell r="V717">
            <v>0.1</v>
          </cell>
          <cell r="W717" t="str">
            <v/>
          </cell>
          <cell r="X717" t="str">
            <v/>
          </cell>
          <cell r="Y717" t="str">
            <v/>
          </cell>
          <cell r="Z717">
            <v>1250.24</v>
          </cell>
        </row>
        <row r="718">
          <cell r="A718" t="str">
            <v>09-39</v>
          </cell>
          <cell r="B718" t="str">
            <v>Firma</v>
          </cell>
          <cell r="C718" t="str">
            <v>GmbH</v>
          </cell>
          <cell r="D718" t="str">
            <v>Guggenberger</v>
          </cell>
          <cell r="E718" t="str">
            <v>Mintrachinger Str. 5</v>
          </cell>
          <cell r="F718">
            <v>93098</v>
          </cell>
          <cell r="G718" t="str">
            <v>Mangolding</v>
          </cell>
          <cell r="H718" t="str">
            <v>09406</v>
          </cell>
          <cell r="I718" t="str">
            <v>28-0 Fax: -172</v>
          </cell>
          <cell r="J718" t="str">
            <v>R</v>
          </cell>
          <cell r="K718">
            <v>0</v>
          </cell>
          <cell r="L718" t="str">
            <v xml:space="preserve"> </v>
          </cell>
          <cell r="M718">
            <v>0.8</v>
          </cell>
          <cell r="N718">
            <v>718.28</v>
          </cell>
          <cell r="O718">
            <v>0</v>
          </cell>
          <cell r="P718">
            <v>556817</v>
          </cell>
          <cell r="Q718">
            <v>10</v>
          </cell>
          <cell r="R718">
            <v>43371</v>
          </cell>
          <cell r="S718" t="str">
            <v>Wohnanlage mit TG, Kanalstr., 82362 Weilheim -BK 1 Haus 33+34 1.OG-</v>
          </cell>
          <cell r="T718">
            <v>71.827999999999989</v>
          </cell>
          <cell r="V718">
            <v>9.9999999999999992E-2</v>
          </cell>
          <cell r="W718" t="str">
            <v/>
          </cell>
          <cell r="X718" t="str">
            <v/>
          </cell>
          <cell r="Y718" t="str">
            <v/>
          </cell>
          <cell r="Z718">
            <v>718.28</v>
          </cell>
        </row>
        <row r="719">
          <cell r="A719" t="str">
            <v>09-40</v>
          </cell>
          <cell r="B719" t="str">
            <v>Firma</v>
          </cell>
          <cell r="C719" t="str">
            <v>GmbH</v>
          </cell>
          <cell r="D719" t="str">
            <v>Guggenberger</v>
          </cell>
          <cell r="E719" t="str">
            <v>Mintrachinger Str. 5</v>
          </cell>
          <cell r="F719">
            <v>93098</v>
          </cell>
          <cell r="G719" t="str">
            <v>Mangolding</v>
          </cell>
          <cell r="H719" t="str">
            <v>09406</v>
          </cell>
          <cell r="I719" t="str">
            <v>28-0 Fax: -172</v>
          </cell>
          <cell r="J719" t="str">
            <v>R</v>
          </cell>
          <cell r="K719">
            <v>0</v>
          </cell>
          <cell r="L719" t="str">
            <v xml:space="preserve"> </v>
          </cell>
          <cell r="M719">
            <v>0.8</v>
          </cell>
          <cell r="N719">
            <v>318.64</v>
          </cell>
          <cell r="O719">
            <v>0</v>
          </cell>
          <cell r="P719">
            <v>556822</v>
          </cell>
          <cell r="Q719">
            <v>10</v>
          </cell>
          <cell r="R719">
            <v>43371</v>
          </cell>
          <cell r="S719" t="str">
            <v>Wohnanlage mit TG, Kanalstr., 82362 Weilheim -1.OG Haus 39-</v>
          </cell>
          <cell r="T719">
            <v>31.863999999999997</v>
          </cell>
          <cell r="V719">
            <v>9.9999999999999992E-2</v>
          </cell>
          <cell r="W719" t="str">
            <v/>
          </cell>
          <cell r="X719" t="str">
            <v/>
          </cell>
          <cell r="Y719" t="str">
            <v/>
          </cell>
          <cell r="Z719">
            <v>318.64</v>
          </cell>
        </row>
        <row r="720">
          <cell r="A720" t="str">
            <v>09-41</v>
          </cell>
          <cell r="B720" t="str">
            <v>Firma</v>
          </cell>
          <cell r="C720" t="str">
            <v>GmbH</v>
          </cell>
          <cell r="D720" t="str">
            <v>Guggenberger</v>
          </cell>
          <cell r="E720" t="str">
            <v>Mintrachinger Str. 5</v>
          </cell>
          <cell r="F720">
            <v>93098</v>
          </cell>
          <cell r="G720" t="str">
            <v>Mangolding</v>
          </cell>
          <cell r="H720" t="str">
            <v>09406</v>
          </cell>
          <cell r="I720" t="str">
            <v>28-0 Fax: -172</v>
          </cell>
          <cell r="J720" t="str">
            <v>R</v>
          </cell>
          <cell r="K720">
            <v>0</v>
          </cell>
          <cell r="L720" t="str">
            <v xml:space="preserve"> </v>
          </cell>
          <cell r="M720">
            <v>0.8</v>
          </cell>
          <cell r="N720">
            <v>1568.88</v>
          </cell>
          <cell r="O720">
            <v>0</v>
          </cell>
          <cell r="P720">
            <v>556831</v>
          </cell>
          <cell r="Q720">
            <v>10</v>
          </cell>
          <cell r="R720">
            <v>43371</v>
          </cell>
          <cell r="S720" t="str">
            <v>Wohnanlage mit TG, Kanalstr., 82362 Weilheim -1. OG BK 3 Mitte-</v>
          </cell>
          <cell r="T720">
            <v>156.88800000000001</v>
          </cell>
          <cell r="V720">
            <v>9.9999999999999992E-2</v>
          </cell>
          <cell r="W720" t="str">
            <v/>
          </cell>
          <cell r="X720" t="str">
            <v/>
          </cell>
          <cell r="Y720" t="str">
            <v/>
          </cell>
          <cell r="Z720">
            <v>1568.88</v>
          </cell>
        </row>
        <row r="721">
          <cell r="A721" t="str">
            <v>09-42</v>
          </cell>
          <cell r="B721" t="str">
            <v>Firma</v>
          </cell>
          <cell r="C721" t="str">
            <v>GmbH</v>
          </cell>
          <cell r="D721" t="str">
            <v>Guggenberger</v>
          </cell>
          <cell r="E721" t="str">
            <v>Mintrachinger Str. 5</v>
          </cell>
          <cell r="F721">
            <v>93098</v>
          </cell>
          <cell r="G721" t="str">
            <v>Mangolding</v>
          </cell>
          <cell r="H721" t="str">
            <v>09406</v>
          </cell>
          <cell r="I721" t="str">
            <v>28-0 Fax: -172</v>
          </cell>
          <cell r="J721" t="str">
            <v>R</v>
          </cell>
          <cell r="K721">
            <v>0</v>
          </cell>
          <cell r="L721" t="str">
            <v xml:space="preserve"> </v>
          </cell>
          <cell r="M721">
            <v>0.8</v>
          </cell>
          <cell r="N721">
            <v>796.6</v>
          </cell>
          <cell r="O721">
            <v>0</v>
          </cell>
          <cell r="P721">
            <v>556830</v>
          </cell>
          <cell r="Q721">
            <v>10</v>
          </cell>
          <cell r="R721">
            <v>43371</v>
          </cell>
          <cell r="S721" t="str">
            <v>Wohnanlage mit TG, Kanalstr., 82362 Weilheim -2.OG Haus 19-23 Planänderung-</v>
          </cell>
          <cell r="T721">
            <v>79.66</v>
          </cell>
          <cell r="V721">
            <v>9.9999999999999992E-2</v>
          </cell>
          <cell r="W721" t="str">
            <v/>
          </cell>
          <cell r="X721" t="str">
            <v/>
          </cell>
          <cell r="Y721" t="str">
            <v/>
          </cell>
          <cell r="Z721">
            <v>796.6</v>
          </cell>
        </row>
        <row r="722">
          <cell r="A722" t="str">
            <v>09-43</v>
          </cell>
          <cell r="B722" t="str">
            <v>Firma</v>
          </cell>
          <cell r="C722" t="str">
            <v>GmbH</v>
          </cell>
          <cell r="D722" t="str">
            <v>Guggenberger</v>
          </cell>
          <cell r="E722" t="str">
            <v>Mintrachinger Str. 5</v>
          </cell>
          <cell r="F722">
            <v>93098</v>
          </cell>
          <cell r="G722" t="str">
            <v>Mangolding</v>
          </cell>
          <cell r="H722" t="str">
            <v>09406</v>
          </cell>
          <cell r="I722" t="str">
            <v>28-0 Fax: -172</v>
          </cell>
          <cell r="J722" t="str">
            <v>R</v>
          </cell>
          <cell r="K722">
            <v>0</v>
          </cell>
          <cell r="L722" t="str">
            <v xml:space="preserve"> </v>
          </cell>
          <cell r="M722">
            <v>0.8</v>
          </cell>
          <cell r="N722">
            <v>796.6</v>
          </cell>
          <cell r="O722">
            <v>0</v>
          </cell>
          <cell r="P722">
            <v>556829</v>
          </cell>
          <cell r="Q722">
            <v>10</v>
          </cell>
          <cell r="R722">
            <v>43371</v>
          </cell>
          <cell r="S722" t="str">
            <v>Wohnanlage mit TG, Kanalstr., 82362 Weilheim -2.OG Haus 26-30 Planänderung-</v>
          </cell>
          <cell r="T722">
            <v>79.66</v>
          </cell>
          <cell r="V722">
            <v>9.9999999999999992E-2</v>
          </cell>
          <cell r="W722" t="str">
            <v/>
          </cell>
          <cell r="X722" t="str">
            <v/>
          </cell>
          <cell r="Y722" t="str">
            <v/>
          </cell>
          <cell r="Z722">
            <v>796.6</v>
          </cell>
        </row>
        <row r="723">
          <cell r="A723" t="str">
            <v>09-44</v>
          </cell>
          <cell r="B723" t="str">
            <v>Firma</v>
          </cell>
          <cell r="C723" t="str">
            <v xml:space="preserve"> </v>
          </cell>
          <cell r="D723" t="str">
            <v xml:space="preserve">A &amp; S Bau GmbH </v>
          </cell>
          <cell r="E723" t="str">
            <v>Hauptstr. 2a</v>
          </cell>
          <cell r="F723">
            <v>91632</v>
          </cell>
          <cell r="G723" t="str">
            <v>Wieseth</v>
          </cell>
          <cell r="H723" t="str">
            <v>09822</v>
          </cell>
          <cell r="I723">
            <v>609970</v>
          </cell>
          <cell r="J723" t="str">
            <v>R</v>
          </cell>
          <cell r="K723">
            <v>0</v>
          </cell>
          <cell r="L723" t="str">
            <v xml:space="preserve"> </v>
          </cell>
          <cell r="M723">
            <v>0.75</v>
          </cell>
          <cell r="N723">
            <v>88.84</v>
          </cell>
          <cell r="O723">
            <v>0</v>
          </cell>
          <cell r="P723">
            <v>556846</v>
          </cell>
          <cell r="Q723">
            <v>10</v>
          </cell>
          <cell r="R723">
            <v>43371</v>
          </cell>
          <cell r="S723" t="str">
            <v>Schur, Am Steinberg 10, 91730 Bergen-Kaltenbuch</v>
          </cell>
          <cell r="T723">
            <v>8.8840000000000003</v>
          </cell>
          <cell r="V723">
            <v>0.1</v>
          </cell>
          <cell r="W723" t="str">
            <v/>
          </cell>
          <cell r="X723" t="str">
            <v/>
          </cell>
          <cell r="Y723" t="str">
            <v/>
          </cell>
          <cell r="Z723">
            <v>88.84</v>
          </cell>
        </row>
        <row r="724">
          <cell r="A724" t="str">
            <v>09-45</v>
          </cell>
          <cell r="B724" t="str">
            <v>Familie</v>
          </cell>
          <cell r="C724" t="str">
            <v xml:space="preserve"> </v>
          </cell>
          <cell r="D724" t="str">
            <v>Benhardt</v>
          </cell>
          <cell r="E724" t="str">
            <v>Ottilie-Kuhn-Str. 15</v>
          </cell>
          <cell r="F724">
            <v>91126</v>
          </cell>
          <cell r="G724" t="str">
            <v>Kammerstein</v>
          </cell>
          <cell r="H724" t="str">
            <v>09122</v>
          </cell>
          <cell r="I724">
            <v>0</v>
          </cell>
          <cell r="J724" t="str">
            <v>R</v>
          </cell>
          <cell r="K724" t="str">
            <v xml:space="preserve"> </v>
          </cell>
          <cell r="L724">
            <v>0</v>
          </cell>
          <cell r="M724">
            <v>1</v>
          </cell>
          <cell r="N724">
            <v>763.05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 t="str">
            <v/>
          </cell>
          <cell r="V724" t="e">
            <v>#VALUE!</v>
          </cell>
          <cell r="W724" t="str">
            <v/>
          </cell>
          <cell r="X724" t="str">
            <v/>
          </cell>
          <cell r="Y724" t="str">
            <v/>
          </cell>
          <cell r="Z724" t="str">
            <v/>
          </cell>
        </row>
        <row r="725">
          <cell r="A725" t="str">
            <v>09-46</v>
          </cell>
          <cell r="B725" t="str">
            <v>Herrn und Frau</v>
          </cell>
          <cell r="C725" t="str">
            <v>Julian Waha</v>
          </cell>
          <cell r="D725" t="str">
            <v>Magdalena Stang</v>
          </cell>
          <cell r="E725" t="str">
            <v>Windshofen 36</v>
          </cell>
          <cell r="F725">
            <v>91589</v>
          </cell>
          <cell r="G725" t="str">
            <v>Aurach</v>
          </cell>
          <cell r="H725" t="str">
            <v xml:space="preserve"> </v>
          </cell>
          <cell r="I725" t="str">
            <v xml:space="preserve"> </v>
          </cell>
          <cell r="J725" t="str">
            <v>R</v>
          </cell>
          <cell r="K725">
            <v>0</v>
          </cell>
          <cell r="L725" t="str">
            <v xml:space="preserve"> </v>
          </cell>
          <cell r="M725">
            <v>0.65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 t="str">
            <v>Windshofen</v>
          </cell>
          <cell r="T725" t="str">
            <v/>
          </cell>
          <cell r="V725" t="e">
            <v>#VALUE!</v>
          </cell>
          <cell r="W725" t="str">
            <v/>
          </cell>
          <cell r="X725" t="str">
            <v/>
          </cell>
          <cell r="Y725" t="str">
            <v/>
          </cell>
          <cell r="Z725" t="str">
            <v/>
          </cell>
        </row>
        <row r="726">
          <cell r="A726" t="str">
            <v>09-47</v>
          </cell>
          <cell r="B726" t="str">
            <v>Firma</v>
          </cell>
          <cell r="C726" t="str">
            <v>GmbH</v>
          </cell>
          <cell r="D726" t="str">
            <v>Guggenberger</v>
          </cell>
          <cell r="E726" t="str">
            <v>Mintrachinger Str. 5</v>
          </cell>
          <cell r="F726">
            <v>93098</v>
          </cell>
          <cell r="G726" t="str">
            <v>Mangolding</v>
          </cell>
          <cell r="H726" t="str">
            <v>09406</v>
          </cell>
          <cell r="I726" t="str">
            <v>28-0 Fax: -172</v>
          </cell>
          <cell r="J726" t="str">
            <v>R</v>
          </cell>
          <cell r="K726">
            <v>0</v>
          </cell>
          <cell r="L726" t="str">
            <v xml:space="preserve"> </v>
          </cell>
          <cell r="M726">
            <v>0.75</v>
          </cell>
          <cell r="N726">
            <v>45505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 t="str">
            <v>Herzogstandstr., 85540 Haar</v>
          </cell>
          <cell r="T726" t="str">
            <v/>
          </cell>
          <cell r="V726" t="e">
            <v>#VALUE!</v>
          </cell>
          <cell r="W726" t="str">
            <v/>
          </cell>
          <cell r="X726" t="str">
            <v/>
          </cell>
          <cell r="Y726" t="str">
            <v/>
          </cell>
          <cell r="Z726" t="str">
            <v/>
          </cell>
        </row>
        <row r="727">
          <cell r="A727" t="str">
            <v>09-48</v>
          </cell>
          <cell r="B727" t="str">
            <v>Firma</v>
          </cell>
          <cell r="C727" t="str">
            <v>Baustoffe GmbH</v>
          </cell>
          <cell r="D727" t="str">
            <v>Beyhl</v>
          </cell>
          <cell r="E727" t="str">
            <v>Westheimer Str. 2</v>
          </cell>
          <cell r="F727">
            <v>86736</v>
          </cell>
          <cell r="G727" t="str">
            <v>Auhausen</v>
          </cell>
          <cell r="H727" t="str">
            <v>09832</v>
          </cell>
          <cell r="I727" t="str">
            <v>707-0</v>
          </cell>
          <cell r="J727" t="str">
            <v>R</v>
          </cell>
          <cell r="K727">
            <v>0</v>
          </cell>
          <cell r="L727" t="str">
            <v xml:space="preserve"> </v>
          </cell>
          <cell r="M727">
            <v>0.7</v>
          </cell>
          <cell r="N727">
            <v>1670.28</v>
          </cell>
          <cell r="O727">
            <v>0</v>
          </cell>
          <cell r="P727">
            <v>556417</v>
          </cell>
          <cell r="Q727">
            <v>5</v>
          </cell>
          <cell r="R727">
            <v>43368</v>
          </cell>
          <cell r="S727">
            <v>0</v>
          </cell>
          <cell r="T727">
            <v>83.513999999999996</v>
          </cell>
          <cell r="V727">
            <v>4.9999999999999996E-2</v>
          </cell>
          <cell r="W727" t="str">
            <v/>
          </cell>
          <cell r="X727" t="str">
            <v/>
          </cell>
          <cell r="Y727" t="str">
            <v/>
          </cell>
          <cell r="Z727">
            <v>1670.28</v>
          </cell>
        </row>
        <row r="728">
          <cell r="A728" t="str">
            <v>09-49</v>
          </cell>
          <cell r="B728" t="str">
            <v>Firma</v>
          </cell>
          <cell r="C728" t="str">
            <v xml:space="preserve"> </v>
          </cell>
          <cell r="D728" t="str">
            <v>Daigfuß</v>
          </cell>
          <cell r="E728" t="str">
            <v>Zeppelinstr. 5</v>
          </cell>
          <cell r="F728">
            <v>91074</v>
          </cell>
          <cell r="G728" t="str">
            <v>Herzogenaurach</v>
          </cell>
          <cell r="H728" t="str">
            <v>09132</v>
          </cell>
          <cell r="I728" t="str">
            <v>7877-0 Fax: -11</v>
          </cell>
          <cell r="J728" t="str">
            <v>R</v>
          </cell>
          <cell r="K728">
            <v>0</v>
          </cell>
          <cell r="L728" t="str">
            <v xml:space="preserve"> </v>
          </cell>
          <cell r="M728">
            <v>0.7</v>
          </cell>
          <cell r="N728">
            <v>187</v>
          </cell>
          <cell r="O728">
            <v>0</v>
          </cell>
          <cell r="P728">
            <v>556656</v>
          </cell>
          <cell r="Q728">
            <v>5</v>
          </cell>
          <cell r="R728">
            <v>43368</v>
          </cell>
          <cell r="S728">
            <v>0</v>
          </cell>
          <cell r="T728">
            <v>9.35</v>
          </cell>
          <cell r="V728">
            <v>4.9999999999999996E-2</v>
          </cell>
          <cell r="W728" t="str">
            <v/>
          </cell>
          <cell r="X728" t="str">
            <v/>
          </cell>
          <cell r="Y728" t="str">
            <v/>
          </cell>
          <cell r="Z728">
            <v>187</v>
          </cell>
        </row>
        <row r="729">
          <cell r="A729" t="str">
            <v>09-50</v>
          </cell>
          <cell r="B729" t="str">
            <v>Firma</v>
          </cell>
          <cell r="C729" t="str">
            <v>GmbH</v>
          </cell>
          <cell r="D729" t="str">
            <v>Huber &amp; Riedel</v>
          </cell>
          <cell r="E729" t="str">
            <v>Alemannenstr. 26</v>
          </cell>
          <cell r="F729">
            <v>91710</v>
          </cell>
          <cell r="G729" t="str">
            <v>Gunzenhausen</v>
          </cell>
          <cell r="H729" t="str">
            <v xml:space="preserve"> </v>
          </cell>
          <cell r="I729" t="str">
            <v xml:space="preserve"> </v>
          </cell>
          <cell r="J729" t="str">
            <v>R</v>
          </cell>
          <cell r="K729">
            <v>0</v>
          </cell>
          <cell r="L729" t="str">
            <v xml:space="preserve"> </v>
          </cell>
          <cell r="M729">
            <v>0.7</v>
          </cell>
          <cell r="N729">
            <v>922.73</v>
          </cell>
          <cell r="O729">
            <v>0</v>
          </cell>
          <cell r="P729">
            <v>556516</v>
          </cell>
          <cell r="Q729">
            <v>5</v>
          </cell>
          <cell r="R729">
            <v>43368</v>
          </cell>
          <cell r="S729">
            <v>0</v>
          </cell>
          <cell r="T729">
            <v>46.136499999999998</v>
          </cell>
          <cell r="V729">
            <v>4.9999999999999996E-2</v>
          </cell>
          <cell r="W729" t="str">
            <v/>
          </cell>
          <cell r="X729" t="str">
            <v/>
          </cell>
          <cell r="Y729" t="str">
            <v/>
          </cell>
          <cell r="Z729">
            <v>922.73</v>
          </cell>
        </row>
        <row r="730">
          <cell r="A730" t="str">
            <v>09-51</v>
          </cell>
          <cell r="B730" t="str">
            <v>Firma</v>
          </cell>
          <cell r="C730" t="str">
            <v>GmbH</v>
          </cell>
          <cell r="D730" t="str">
            <v>Huber &amp; Riedel</v>
          </cell>
          <cell r="E730" t="str">
            <v>Alemannenstr. 26</v>
          </cell>
          <cell r="F730">
            <v>91710</v>
          </cell>
          <cell r="G730" t="str">
            <v>Gunzenhausen</v>
          </cell>
          <cell r="H730" t="str">
            <v xml:space="preserve"> </v>
          </cell>
          <cell r="I730" t="str">
            <v xml:space="preserve"> </v>
          </cell>
          <cell r="J730" t="str">
            <v>R</v>
          </cell>
          <cell r="K730">
            <v>0</v>
          </cell>
          <cell r="L730" t="str">
            <v xml:space="preserve"> </v>
          </cell>
          <cell r="M730">
            <v>0.7</v>
          </cell>
          <cell r="N730">
            <v>881.73</v>
          </cell>
          <cell r="O730">
            <v>0</v>
          </cell>
          <cell r="P730">
            <v>556331</v>
          </cell>
          <cell r="Q730">
            <v>5</v>
          </cell>
          <cell r="R730">
            <v>43368</v>
          </cell>
          <cell r="S730">
            <v>0</v>
          </cell>
          <cell r="T730">
            <v>44.086499999999994</v>
          </cell>
          <cell r="V730">
            <v>4.9999999999999989E-2</v>
          </cell>
          <cell r="W730" t="str">
            <v/>
          </cell>
          <cell r="X730" t="str">
            <v/>
          </cell>
          <cell r="Y730" t="str">
            <v/>
          </cell>
          <cell r="Z730">
            <v>881.73</v>
          </cell>
        </row>
        <row r="731">
          <cell r="A731" t="str">
            <v>09-52</v>
          </cell>
          <cell r="B731" t="str">
            <v>Firma</v>
          </cell>
          <cell r="C731" t="str">
            <v>Baustoffe</v>
          </cell>
          <cell r="D731" t="str">
            <v>Seeger</v>
          </cell>
          <cell r="E731" t="str">
            <v>Waldstr. 11</v>
          </cell>
          <cell r="F731">
            <v>96132</v>
          </cell>
          <cell r="G731" t="str">
            <v>Aschbach</v>
          </cell>
          <cell r="H731" t="str">
            <v>09555</v>
          </cell>
          <cell r="I731">
            <v>92200</v>
          </cell>
          <cell r="J731" t="str">
            <v>R</v>
          </cell>
          <cell r="K731">
            <v>0</v>
          </cell>
          <cell r="L731" t="str">
            <v xml:space="preserve"> </v>
          </cell>
          <cell r="M731">
            <v>0.75</v>
          </cell>
          <cell r="N731">
            <v>2529.9699999999998</v>
          </cell>
          <cell r="O731">
            <v>1067</v>
          </cell>
          <cell r="P731">
            <v>556303</v>
          </cell>
          <cell r="Q731">
            <v>10</v>
          </cell>
          <cell r="R731">
            <v>43368</v>
          </cell>
          <cell r="S731">
            <v>0</v>
          </cell>
          <cell r="T731">
            <v>286.42</v>
          </cell>
          <cell r="V731">
            <v>0.11321082858690025</v>
          </cell>
          <cell r="W731" t="str">
            <v/>
          </cell>
          <cell r="X731" t="str">
            <v/>
          </cell>
          <cell r="Y731" t="str">
            <v/>
          </cell>
          <cell r="Z731">
            <v>2529.9699999999998</v>
          </cell>
        </row>
        <row r="732">
          <cell r="A732" t="str">
            <v>09-53</v>
          </cell>
          <cell r="B732" t="str">
            <v>Firma</v>
          </cell>
          <cell r="C732" t="str">
            <v>Automatenbau GmbH &amp; Co. KG</v>
          </cell>
          <cell r="D732" t="str">
            <v>Sielaff</v>
          </cell>
          <cell r="E732" t="str">
            <v>Münchner Str. 20</v>
          </cell>
          <cell r="F732">
            <v>91567</v>
          </cell>
          <cell r="G732" t="str">
            <v>Herrieden</v>
          </cell>
          <cell r="H732" t="str">
            <v>09825</v>
          </cell>
          <cell r="I732" t="str">
            <v>18-168</v>
          </cell>
          <cell r="J732" t="str">
            <v>R</v>
          </cell>
          <cell r="K732">
            <v>0</v>
          </cell>
          <cell r="L732" t="str">
            <v xml:space="preserve"> </v>
          </cell>
          <cell r="M732">
            <v>0.8</v>
          </cell>
          <cell r="N732">
            <v>14.36</v>
          </cell>
          <cell r="O732">
            <v>0</v>
          </cell>
          <cell r="P732">
            <v>556306</v>
          </cell>
          <cell r="Q732">
            <v>5</v>
          </cell>
          <cell r="R732">
            <v>43368</v>
          </cell>
          <cell r="S732">
            <v>0</v>
          </cell>
          <cell r="T732">
            <v>0.71799999999999997</v>
          </cell>
          <cell r="V732">
            <v>0.05</v>
          </cell>
          <cell r="W732" t="str">
            <v/>
          </cell>
          <cell r="X732" t="str">
            <v/>
          </cell>
          <cell r="Y732" t="str">
            <v/>
          </cell>
          <cell r="Z732">
            <v>14.36</v>
          </cell>
        </row>
        <row r="733">
          <cell r="A733" t="str">
            <v>09-54</v>
          </cell>
          <cell r="B733" t="str">
            <v>Firma</v>
          </cell>
          <cell r="C733" t="str">
            <v>Baugeschäft</v>
          </cell>
          <cell r="D733" t="str">
            <v>Wieser Christian</v>
          </cell>
          <cell r="E733" t="str">
            <v>Langer Oberfeldweg 25</v>
          </cell>
          <cell r="F733">
            <v>85051</v>
          </cell>
          <cell r="G733" t="str">
            <v>Ingolstadt</v>
          </cell>
          <cell r="H733" t="str">
            <v xml:space="preserve"> </v>
          </cell>
          <cell r="I733" t="str">
            <v xml:space="preserve"> </v>
          </cell>
          <cell r="J733" t="str">
            <v>R</v>
          </cell>
          <cell r="K733">
            <v>0</v>
          </cell>
          <cell r="L733" t="str">
            <v xml:space="preserve"> </v>
          </cell>
          <cell r="M733">
            <v>0.75</v>
          </cell>
          <cell r="N733">
            <v>1544.14</v>
          </cell>
          <cell r="O733">
            <v>0</v>
          </cell>
          <cell r="P733">
            <v>556367</v>
          </cell>
          <cell r="Q733">
            <v>10</v>
          </cell>
          <cell r="R733">
            <v>43368</v>
          </cell>
          <cell r="S733">
            <v>0</v>
          </cell>
          <cell r="T733">
            <v>154.41400000000002</v>
          </cell>
          <cell r="V733">
            <v>0.1</v>
          </cell>
          <cell r="W733" t="str">
            <v/>
          </cell>
          <cell r="X733" t="str">
            <v/>
          </cell>
          <cell r="Y733" t="str">
            <v/>
          </cell>
          <cell r="Z733">
            <v>1544.14</v>
          </cell>
        </row>
        <row r="734">
          <cell r="A734" t="str">
            <v>09-55</v>
          </cell>
          <cell r="B734" t="str">
            <v>Firma</v>
          </cell>
          <cell r="C734" t="str">
            <v>Baugeschäft</v>
          </cell>
          <cell r="D734" t="str">
            <v>Wieser Christian</v>
          </cell>
          <cell r="E734" t="str">
            <v>Langer Oberfeldweg 25</v>
          </cell>
          <cell r="F734">
            <v>85051</v>
          </cell>
          <cell r="G734" t="str">
            <v>Ingolstadt</v>
          </cell>
          <cell r="H734" t="str">
            <v xml:space="preserve"> </v>
          </cell>
          <cell r="I734" t="str">
            <v xml:space="preserve"> </v>
          </cell>
          <cell r="J734" t="str">
            <v>R</v>
          </cell>
          <cell r="K734">
            <v>0</v>
          </cell>
          <cell r="L734" t="str">
            <v xml:space="preserve"> </v>
          </cell>
          <cell r="M734">
            <v>0.75</v>
          </cell>
          <cell r="N734">
            <v>244.6</v>
          </cell>
          <cell r="O734">
            <v>0</v>
          </cell>
          <cell r="P734">
            <v>556876</v>
          </cell>
          <cell r="Q734">
            <v>10</v>
          </cell>
          <cell r="R734">
            <v>43371</v>
          </cell>
          <cell r="S734">
            <v>0</v>
          </cell>
          <cell r="T734">
            <v>24.46</v>
          </cell>
          <cell r="V734">
            <v>0.1</v>
          </cell>
          <cell r="W734" t="str">
            <v/>
          </cell>
          <cell r="X734" t="str">
            <v/>
          </cell>
          <cell r="Y734" t="str">
            <v/>
          </cell>
          <cell r="Z734">
            <v>244.6</v>
          </cell>
        </row>
        <row r="735">
          <cell r="A735" t="str">
            <v>09-56</v>
          </cell>
          <cell r="B735" t="str">
            <v>Firma</v>
          </cell>
          <cell r="C735" t="str">
            <v>Bauunternehemen GmbH</v>
          </cell>
          <cell r="D735" t="str">
            <v>Ultsch Georg</v>
          </cell>
          <cell r="E735" t="str">
            <v>Gewerbegebiet Süd 14</v>
          </cell>
          <cell r="F735">
            <v>90587</v>
          </cell>
          <cell r="G735" t="str">
            <v>Obermichelbach</v>
          </cell>
          <cell r="H735" t="str">
            <v xml:space="preserve"> </v>
          </cell>
          <cell r="I735" t="str">
            <v xml:space="preserve"> </v>
          </cell>
          <cell r="J735" t="str">
            <v>R</v>
          </cell>
          <cell r="K735">
            <v>0</v>
          </cell>
          <cell r="L735" t="str">
            <v xml:space="preserve"> </v>
          </cell>
          <cell r="M735">
            <v>0.75</v>
          </cell>
          <cell r="N735">
            <v>593.17999999999995</v>
          </cell>
          <cell r="O735">
            <v>0</v>
          </cell>
          <cell r="P735">
            <v>556783</v>
          </cell>
          <cell r="Q735">
            <v>10</v>
          </cell>
          <cell r="R735">
            <v>43371</v>
          </cell>
          <cell r="S735">
            <v>0</v>
          </cell>
          <cell r="T735">
            <v>59.317999999999991</v>
          </cell>
          <cell r="V735">
            <v>9.9999999999999992E-2</v>
          </cell>
          <cell r="W735" t="str">
            <v/>
          </cell>
          <cell r="X735" t="str">
            <v/>
          </cell>
          <cell r="Y735" t="str">
            <v/>
          </cell>
          <cell r="Z735">
            <v>593.17999999999995</v>
          </cell>
        </row>
        <row r="736">
          <cell r="A736" t="str">
            <v>09-57</v>
          </cell>
          <cell r="B736" t="str">
            <v>Firma</v>
          </cell>
          <cell r="C736" t="str">
            <v>GmbH &amp; Co. KG</v>
          </cell>
          <cell r="D736" t="str">
            <v>Ultsch Peter Baugeschäft</v>
          </cell>
          <cell r="E736" t="str">
            <v>Weiherwiese 15-17</v>
          </cell>
          <cell r="F736">
            <v>90587</v>
          </cell>
          <cell r="G736" t="str">
            <v>Veitsbronn</v>
          </cell>
          <cell r="H736" t="str">
            <v>0172</v>
          </cell>
          <cell r="I736">
            <v>8383621</v>
          </cell>
          <cell r="J736" t="str">
            <v>R</v>
          </cell>
          <cell r="K736">
            <v>0</v>
          </cell>
          <cell r="L736" t="str">
            <v xml:space="preserve"> </v>
          </cell>
          <cell r="M736">
            <v>0.75</v>
          </cell>
          <cell r="N736">
            <v>2447.3200000000002</v>
          </cell>
          <cell r="O736">
            <v>0</v>
          </cell>
          <cell r="P736">
            <v>556932</v>
          </cell>
          <cell r="Q736">
            <v>10</v>
          </cell>
          <cell r="R736">
            <v>43371</v>
          </cell>
          <cell r="S736">
            <v>0</v>
          </cell>
          <cell r="T736">
            <v>244.732</v>
          </cell>
          <cell r="V736">
            <v>9.9999999999999992E-2</v>
          </cell>
          <cell r="W736" t="str">
            <v/>
          </cell>
          <cell r="X736" t="str">
            <v/>
          </cell>
          <cell r="Y736" t="str">
            <v/>
          </cell>
          <cell r="Z736">
            <v>2447.3200000000002</v>
          </cell>
        </row>
        <row r="737">
          <cell r="A737" t="str">
            <v>09-58</v>
          </cell>
          <cell r="B737" t="str">
            <v>Firma</v>
          </cell>
          <cell r="C737" t="str">
            <v>Baugeschäft-Schotterwerk</v>
          </cell>
          <cell r="D737" t="str">
            <v>Breitenbücher GmbH</v>
          </cell>
          <cell r="E737" t="str">
            <v>Schulstr. 14</v>
          </cell>
          <cell r="F737">
            <v>91628</v>
          </cell>
          <cell r="G737" t="str">
            <v>Steinsfeld</v>
          </cell>
          <cell r="H737" t="str">
            <v>09861</v>
          </cell>
          <cell r="I737" t="str">
            <v>2396 Fax: 6403</v>
          </cell>
          <cell r="J737" t="str">
            <v>R</v>
          </cell>
          <cell r="K737">
            <v>0</v>
          </cell>
          <cell r="L737" t="str">
            <v xml:space="preserve"> </v>
          </cell>
          <cell r="M737">
            <v>0.75</v>
          </cell>
          <cell r="N737">
            <v>1157.5899999999999</v>
          </cell>
          <cell r="O737">
            <v>0</v>
          </cell>
          <cell r="P737">
            <v>556715</v>
          </cell>
          <cell r="Q737">
            <v>10</v>
          </cell>
          <cell r="R737">
            <v>43371</v>
          </cell>
          <cell r="S737">
            <v>0</v>
          </cell>
          <cell r="T737">
            <v>115.759</v>
          </cell>
          <cell r="V737">
            <v>0.1</v>
          </cell>
          <cell r="W737" t="str">
            <v/>
          </cell>
          <cell r="X737" t="str">
            <v/>
          </cell>
          <cell r="Y737" t="str">
            <v/>
          </cell>
          <cell r="Z737">
            <v>1157.5899999999999</v>
          </cell>
        </row>
        <row r="738">
          <cell r="A738" t="str">
            <v>09-59</v>
          </cell>
          <cell r="B738" t="str">
            <v>Firma</v>
          </cell>
          <cell r="C738" t="str">
            <v xml:space="preserve"> </v>
          </cell>
          <cell r="D738" t="str">
            <v>Beil GmbH &amp; Co. KG</v>
          </cell>
          <cell r="E738" t="str">
            <v>Chemnitzer Str. 21</v>
          </cell>
          <cell r="F738">
            <v>91564</v>
          </cell>
          <cell r="G738" t="str">
            <v>Neuendettelsau</v>
          </cell>
          <cell r="H738" t="str">
            <v>09874</v>
          </cell>
          <cell r="I738" t="str">
            <v>6806-0 Fax: -66</v>
          </cell>
          <cell r="J738" t="str">
            <v>R</v>
          </cell>
          <cell r="K738">
            <v>0</v>
          </cell>
          <cell r="L738" t="str">
            <v xml:space="preserve"> </v>
          </cell>
          <cell r="M738">
            <v>0.75</v>
          </cell>
          <cell r="N738">
            <v>2070.0300000000002</v>
          </cell>
          <cell r="O738">
            <v>0</v>
          </cell>
          <cell r="P738">
            <v>552816</v>
          </cell>
          <cell r="Q738">
            <v>10</v>
          </cell>
          <cell r="R738">
            <v>43371</v>
          </cell>
          <cell r="S738" t="str">
            <v>Hürnerhöfe, Fischstr., 91522 Ansbach Bauteil E3/OG</v>
          </cell>
          <cell r="T738">
            <v>207.00300000000004</v>
          </cell>
          <cell r="V738">
            <v>0.1</v>
          </cell>
          <cell r="W738" t="str">
            <v/>
          </cell>
          <cell r="X738" t="str">
            <v/>
          </cell>
          <cell r="Y738" t="str">
            <v/>
          </cell>
          <cell r="Z738">
            <v>2070.0300000000002</v>
          </cell>
        </row>
        <row r="739">
          <cell r="A739" t="str">
            <v>09-60</v>
          </cell>
          <cell r="B739" t="str">
            <v>Firma</v>
          </cell>
          <cell r="C739" t="str">
            <v>Bauunternehmen KG</v>
          </cell>
          <cell r="D739" t="str">
            <v>Auerochs GmbH &amp; Co.</v>
          </cell>
          <cell r="E739" t="str">
            <v>Neustädter Str. 30</v>
          </cell>
          <cell r="F739">
            <v>90617</v>
          </cell>
          <cell r="G739" t="str">
            <v>Puschendorf</v>
          </cell>
          <cell r="H739" t="str">
            <v>09101</v>
          </cell>
          <cell r="I739" t="str">
            <v>9096-0</v>
          </cell>
          <cell r="J739" t="str">
            <v>R</v>
          </cell>
          <cell r="K739">
            <v>0</v>
          </cell>
          <cell r="L739" t="str">
            <v xml:space="preserve"> </v>
          </cell>
          <cell r="M739">
            <v>0.75</v>
          </cell>
          <cell r="N739">
            <v>2901.25</v>
          </cell>
          <cell r="O739">
            <v>1019</v>
          </cell>
          <cell r="P739">
            <v>556718</v>
          </cell>
          <cell r="Q739">
            <v>10</v>
          </cell>
          <cell r="R739">
            <v>43371</v>
          </cell>
          <cell r="S739">
            <v>0</v>
          </cell>
          <cell r="T739">
            <v>386.52</v>
          </cell>
          <cell r="V739">
            <v>0.13322533390779837</v>
          </cell>
          <cell r="W739" t="str">
            <v/>
          </cell>
          <cell r="X739" t="str">
            <v/>
          </cell>
          <cell r="Y739" t="str">
            <v/>
          </cell>
          <cell r="Z739">
            <v>2901.25</v>
          </cell>
        </row>
        <row r="740">
          <cell r="A740" t="str">
            <v>09-61</v>
          </cell>
          <cell r="B740" t="str">
            <v>Firma</v>
          </cell>
          <cell r="C740" t="str">
            <v>GmbH</v>
          </cell>
          <cell r="D740" t="str">
            <v>Huber &amp; Riedel</v>
          </cell>
          <cell r="E740" t="str">
            <v>Alemannenstr. 26</v>
          </cell>
          <cell r="F740">
            <v>91710</v>
          </cell>
          <cell r="G740" t="str">
            <v>Gunzenhausen</v>
          </cell>
          <cell r="H740" t="str">
            <v xml:space="preserve"> </v>
          </cell>
          <cell r="I740" t="str">
            <v xml:space="preserve"> </v>
          </cell>
          <cell r="J740" t="str">
            <v>R</v>
          </cell>
          <cell r="K740">
            <v>0</v>
          </cell>
          <cell r="L740" t="str">
            <v xml:space="preserve"> </v>
          </cell>
          <cell r="M740">
            <v>0.7</v>
          </cell>
          <cell r="N740">
            <v>76.31</v>
          </cell>
          <cell r="O740">
            <v>0</v>
          </cell>
          <cell r="P740">
            <v>554635</v>
          </cell>
          <cell r="Q740">
            <v>5</v>
          </cell>
          <cell r="R740">
            <v>43371</v>
          </cell>
          <cell r="S740">
            <v>0</v>
          </cell>
          <cell r="T740">
            <v>3.8155000000000001</v>
          </cell>
          <cell r="V740">
            <v>0.05</v>
          </cell>
          <cell r="W740" t="str">
            <v/>
          </cell>
          <cell r="X740" t="str">
            <v/>
          </cell>
          <cell r="Y740" t="str">
            <v/>
          </cell>
          <cell r="Z740">
            <v>76.31</v>
          </cell>
        </row>
        <row r="741">
          <cell r="A741" t="str">
            <v>09-62</v>
          </cell>
          <cell r="B741" t="str">
            <v>Firma</v>
          </cell>
          <cell r="C741" t="str">
            <v>GmbH</v>
          </cell>
          <cell r="D741" t="str">
            <v>Huber &amp; Riedel</v>
          </cell>
          <cell r="E741" t="str">
            <v>Alemannenstr. 26</v>
          </cell>
          <cell r="F741">
            <v>91710</v>
          </cell>
          <cell r="G741" t="str">
            <v>Gunzenhausen</v>
          </cell>
          <cell r="H741" t="str">
            <v xml:space="preserve"> </v>
          </cell>
          <cell r="I741" t="str">
            <v xml:space="preserve"> </v>
          </cell>
          <cell r="J741" t="str">
            <v>R</v>
          </cell>
          <cell r="K741">
            <v>0</v>
          </cell>
          <cell r="L741" t="str">
            <v xml:space="preserve"> </v>
          </cell>
          <cell r="M741">
            <v>0.7</v>
          </cell>
          <cell r="N741">
            <v>264.56</v>
          </cell>
          <cell r="O741">
            <v>0</v>
          </cell>
          <cell r="P741">
            <v>556804</v>
          </cell>
          <cell r="Q741">
            <v>5</v>
          </cell>
          <cell r="R741">
            <v>43371</v>
          </cell>
          <cell r="S741">
            <v>0</v>
          </cell>
          <cell r="T741">
            <v>13.228</v>
          </cell>
          <cell r="V741">
            <v>4.9999999999999996E-2</v>
          </cell>
          <cell r="W741" t="str">
            <v/>
          </cell>
          <cell r="X741" t="str">
            <v/>
          </cell>
          <cell r="Y741" t="str">
            <v/>
          </cell>
          <cell r="Z741">
            <v>264.56</v>
          </cell>
        </row>
        <row r="742">
          <cell r="A742" t="str">
            <v>09-63</v>
          </cell>
          <cell r="B742" t="str">
            <v>Firma</v>
          </cell>
          <cell r="C742" t="str">
            <v>GmbH</v>
          </cell>
          <cell r="D742" t="str">
            <v>Huber &amp; Riedel</v>
          </cell>
          <cell r="E742" t="str">
            <v>Alemannenstr. 26</v>
          </cell>
          <cell r="F742">
            <v>91710</v>
          </cell>
          <cell r="G742" t="str">
            <v>Gunzenhausen</v>
          </cell>
          <cell r="H742" t="str">
            <v xml:space="preserve"> </v>
          </cell>
          <cell r="I742" t="str">
            <v xml:space="preserve"> </v>
          </cell>
          <cell r="J742" t="str">
            <v>R</v>
          </cell>
          <cell r="K742">
            <v>0</v>
          </cell>
          <cell r="L742" t="str">
            <v xml:space="preserve"> </v>
          </cell>
          <cell r="M742">
            <v>0.7</v>
          </cell>
          <cell r="N742">
            <v>68.48</v>
          </cell>
          <cell r="O742">
            <v>0</v>
          </cell>
          <cell r="P742">
            <v>556722</v>
          </cell>
          <cell r="Q742">
            <v>5</v>
          </cell>
          <cell r="R742">
            <v>43371</v>
          </cell>
          <cell r="S742">
            <v>0</v>
          </cell>
          <cell r="T742">
            <v>3.4240000000000004</v>
          </cell>
          <cell r="V742">
            <v>0.05</v>
          </cell>
          <cell r="W742" t="str">
            <v/>
          </cell>
          <cell r="X742" t="str">
            <v/>
          </cell>
          <cell r="Y742" t="str">
            <v/>
          </cell>
          <cell r="Z742">
            <v>68.48</v>
          </cell>
        </row>
        <row r="743">
          <cell r="A743" t="str">
            <v>09-64</v>
          </cell>
          <cell r="B743" t="str">
            <v>Firma</v>
          </cell>
          <cell r="C743" t="str">
            <v>GmbH</v>
          </cell>
          <cell r="D743" t="str">
            <v>Huber &amp; Riedel</v>
          </cell>
          <cell r="E743" t="str">
            <v>Alemannenstr. 26</v>
          </cell>
          <cell r="F743">
            <v>91710</v>
          </cell>
          <cell r="G743" t="str">
            <v>Gunzenhausen</v>
          </cell>
          <cell r="H743" t="str">
            <v xml:space="preserve"> </v>
          </cell>
          <cell r="I743" t="str">
            <v xml:space="preserve"> </v>
          </cell>
          <cell r="J743" t="str">
            <v>R</v>
          </cell>
          <cell r="K743">
            <v>0</v>
          </cell>
          <cell r="L743" t="str">
            <v xml:space="preserve"> </v>
          </cell>
          <cell r="M743">
            <v>0.7</v>
          </cell>
          <cell r="N743">
            <v>185.21</v>
          </cell>
          <cell r="O743">
            <v>0</v>
          </cell>
          <cell r="P743">
            <v>557167</v>
          </cell>
          <cell r="Q743">
            <v>5</v>
          </cell>
          <cell r="R743">
            <v>43371</v>
          </cell>
          <cell r="S743">
            <v>0</v>
          </cell>
          <cell r="T743">
            <v>9.2605000000000004</v>
          </cell>
          <cell r="V743">
            <v>0.05</v>
          </cell>
          <cell r="W743" t="str">
            <v/>
          </cell>
          <cell r="X743" t="str">
            <v/>
          </cell>
          <cell r="Y743" t="str">
            <v/>
          </cell>
          <cell r="Z743">
            <v>185.21</v>
          </cell>
        </row>
        <row r="744">
          <cell r="A744" t="str">
            <v>09-65</v>
          </cell>
          <cell r="B744" t="str">
            <v>Firma</v>
          </cell>
          <cell r="C744" t="str">
            <v>GmbH</v>
          </cell>
          <cell r="D744" t="str">
            <v>Huber &amp; Riedel</v>
          </cell>
          <cell r="E744" t="str">
            <v>Alemannenstr. 26</v>
          </cell>
          <cell r="F744">
            <v>91710</v>
          </cell>
          <cell r="G744" t="str">
            <v>Gunzenhausen</v>
          </cell>
          <cell r="H744" t="str">
            <v xml:space="preserve"> </v>
          </cell>
          <cell r="I744" t="str">
            <v xml:space="preserve"> </v>
          </cell>
          <cell r="J744" t="str">
            <v>R</v>
          </cell>
          <cell r="K744">
            <v>0</v>
          </cell>
          <cell r="L744" t="str">
            <v xml:space="preserve"> </v>
          </cell>
          <cell r="M744">
            <v>0.7</v>
          </cell>
          <cell r="N744">
            <v>1111.1099999999999</v>
          </cell>
          <cell r="O744">
            <v>0</v>
          </cell>
          <cell r="P744">
            <v>556686</v>
          </cell>
          <cell r="Q744">
            <v>5</v>
          </cell>
          <cell r="R744">
            <v>43371</v>
          </cell>
          <cell r="S744">
            <v>0</v>
          </cell>
          <cell r="T744">
            <v>55.555499999999995</v>
          </cell>
          <cell r="V744">
            <v>0.05</v>
          </cell>
          <cell r="W744" t="str">
            <v/>
          </cell>
          <cell r="X744" t="str">
            <v/>
          </cell>
          <cell r="Y744" t="str">
            <v/>
          </cell>
          <cell r="Z744">
            <v>1111.1099999999999</v>
          </cell>
        </row>
        <row r="745">
          <cell r="A745" t="str">
            <v>09-66</v>
          </cell>
          <cell r="B745" t="str">
            <v>Firma</v>
          </cell>
          <cell r="C745" t="str">
            <v>GmbH</v>
          </cell>
          <cell r="D745" t="str">
            <v>Huber &amp; Riedel</v>
          </cell>
          <cell r="E745" t="str">
            <v>Alemannenstr. 26</v>
          </cell>
          <cell r="F745">
            <v>91710</v>
          </cell>
          <cell r="G745" t="str">
            <v>Gunzenhausen</v>
          </cell>
          <cell r="H745" t="str">
            <v xml:space="preserve"> </v>
          </cell>
          <cell r="I745" t="str">
            <v xml:space="preserve"> </v>
          </cell>
          <cell r="J745" t="str">
            <v>R</v>
          </cell>
          <cell r="K745">
            <v>0</v>
          </cell>
          <cell r="L745" t="str">
            <v xml:space="preserve"> </v>
          </cell>
          <cell r="M745">
            <v>0.7</v>
          </cell>
          <cell r="N745">
            <v>84.93</v>
          </cell>
          <cell r="O745">
            <v>1058</v>
          </cell>
          <cell r="P745">
            <v>556244</v>
          </cell>
          <cell r="Q745">
            <v>5</v>
          </cell>
          <cell r="R745">
            <v>43371</v>
          </cell>
          <cell r="S745">
            <v>0</v>
          </cell>
          <cell r="T745">
            <v>6.06</v>
          </cell>
          <cell r="V745">
            <v>7.1352878841398792E-2</v>
          </cell>
          <cell r="W745" t="str">
            <v/>
          </cell>
          <cell r="X745" t="str">
            <v/>
          </cell>
          <cell r="Y745" t="str">
            <v/>
          </cell>
          <cell r="Z745">
            <v>84.93</v>
          </cell>
        </row>
        <row r="746">
          <cell r="A746" t="str">
            <v>09-67</v>
          </cell>
          <cell r="B746">
            <v>0</v>
          </cell>
          <cell r="C746">
            <v>0</v>
          </cell>
          <cell r="D746" t="str">
            <v>Rechnungslauf</v>
          </cell>
          <cell r="E746">
            <v>0</v>
          </cell>
          <cell r="F746" t="str">
            <v/>
          </cell>
          <cell r="G746">
            <v>0</v>
          </cell>
          <cell r="H746" t="str">
            <v/>
          </cell>
          <cell r="I746">
            <v>0</v>
          </cell>
          <cell r="J746" t="str">
            <v>R</v>
          </cell>
          <cell r="K746">
            <v>0</v>
          </cell>
          <cell r="L746" t="str">
            <v xml:space="preserve"> </v>
          </cell>
          <cell r="M746">
            <v>0</v>
          </cell>
          <cell r="N746">
            <v>16243.11</v>
          </cell>
          <cell r="O746">
            <v>1002</v>
          </cell>
          <cell r="P746">
            <v>0</v>
          </cell>
          <cell r="Q746">
            <v>0</v>
          </cell>
          <cell r="R746">
            <v>43371</v>
          </cell>
          <cell r="S746">
            <v>0</v>
          </cell>
          <cell r="T746">
            <v>163.15</v>
          </cell>
          <cell r="V746">
            <v>1.0044258765716664E-2</v>
          </cell>
          <cell r="W746">
            <v>162.43110000000001</v>
          </cell>
          <cell r="X746">
            <v>0.71889999999999077</v>
          </cell>
          <cell r="Y746">
            <v>35.944999999999538</v>
          </cell>
          <cell r="Z746">
            <v>16243.11</v>
          </cell>
        </row>
        <row r="747">
          <cell r="A747" t="str">
            <v>09-68</v>
          </cell>
          <cell r="B747">
            <v>0</v>
          </cell>
          <cell r="C747">
            <v>0</v>
          </cell>
          <cell r="D747" t="str">
            <v>Rechnungslauf</v>
          </cell>
          <cell r="E747">
            <v>0</v>
          </cell>
          <cell r="F747" t="str">
            <v/>
          </cell>
          <cell r="G747">
            <v>0</v>
          </cell>
          <cell r="H747" t="str">
            <v/>
          </cell>
          <cell r="I747">
            <v>0</v>
          </cell>
          <cell r="J747" t="str">
            <v>R</v>
          </cell>
          <cell r="K747">
            <v>0</v>
          </cell>
          <cell r="L747" t="str">
            <v xml:space="preserve"> </v>
          </cell>
          <cell r="M747">
            <v>0</v>
          </cell>
          <cell r="N747">
            <v>29049.39</v>
          </cell>
          <cell r="O747">
            <v>1004</v>
          </cell>
          <cell r="P747">
            <v>0</v>
          </cell>
          <cell r="Q747">
            <v>0</v>
          </cell>
          <cell r="R747">
            <v>43370</v>
          </cell>
          <cell r="S747">
            <v>0</v>
          </cell>
          <cell r="T747">
            <v>332.51</v>
          </cell>
          <cell r="V747">
            <v>1.1446367720630278E-2</v>
          </cell>
          <cell r="W747">
            <v>290.4939</v>
          </cell>
          <cell r="X747">
            <v>42.016099999999994</v>
          </cell>
          <cell r="Y747">
            <v>2100.8049999999998</v>
          </cell>
          <cell r="Z747">
            <v>29049.39</v>
          </cell>
        </row>
        <row r="748">
          <cell r="A748" t="str">
            <v>09-69</v>
          </cell>
          <cell r="B748">
            <v>0</v>
          </cell>
          <cell r="C748">
            <v>0</v>
          </cell>
          <cell r="D748" t="str">
            <v>Rechnungslauf</v>
          </cell>
          <cell r="E748">
            <v>0</v>
          </cell>
          <cell r="F748" t="str">
            <v/>
          </cell>
          <cell r="G748">
            <v>0</v>
          </cell>
          <cell r="H748" t="str">
            <v/>
          </cell>
          <cell r="I748">
            <v>0</v>
          </cell>
          <cell r="J748" t="str">
            <v>R</v>
          </cell>
          <cell r="K748">
            <v>0</v>
          </cell>
          <cell r="L748" t="str">
            <v xml:space="preserve"> </v>
          </cell>
          <cell r="M748">
            <v>0</v>
          </cell>
          <cell r="N748">
            <v>21983.09</v>
          </cell>
          <cell r="O748">
            <v>1005</v>
          </cell>
          <cell r="P748">
            <v>0</v>
          </cell>
          <cell r="Q748">
            <v>0</v>
          </cell>
          <cell r="R748">
            <v>43367</v>
          </cell>
          <cell r="S748">
            <v>0</v>
          </cell>
          <cell r="T748">
            <v>260.56</v>
          </cell>
          <cell r="V748">
            <v>1.1852746815847999E-2</v>
          </cell>
          <cell r="W748">
            <v>219.83090000000001</v>
          </cell>
          <cell r="X748">
            <v>40.729099999999988</v>
          </cell>
          <cell r="Y748">
            <v>2036.4549999999995</v>
          </cell>
          <cell r="Z748">
            <v>21983.09</v>
          </cell>
        </row>
        <row r="749">
          <cell r="A749" t="str">
            <v>09-70</v>
          </cell>
          <cell r="B749">
            <v>0</v>
          </cell>
          <cell r="C749">
            <v>0</v>
          </cell>
          <cell r="D749" t="str">
            <v>Rechnungslauf</v>
          </cell>
          <cell r="E749">
            <v>0</v>
          </cell>
          <cell r="F749" t="str">
            <v/>
          </cell>
          <cell r="G749">
            <v>0</v>
          </cell>
          <cell r="H749" t="str">
            <v/>
          </cell>
          <cell r="I749">
            <v>0</v>
          </cell>
          <cell r="J749" t="str">
            <v>R</v>
          </cell>
          <cell r="K749">
            <v>0</v>
          </cell>
          <cell r="L749" t="str">
            <v xml:space="preserve"> </v>
          </cell>
          <cell r="M749">
            <v>0</v>
          </cell>
          <cell r="N749">
            <v>16698.7</v>
          </cell>
          <cell r="O749">
            <v>906</v>
          </cell>
          <cell r="P749">
            <v>0</v>
          </cell>
          <cell r="Q749">
            <v>0</v>
          </cell>
          <cell r="R749">
            <v>43362</v>
          </cell>
          <cell r="S749">
            <v>0</v>
          </cell>
          <cell r="T749">
            <v>267.13</v>
          </cell>
          <cell r="V749">
            <v>1.5997053662859983E-2</v>
          </cell>
          <cell r="W749">
            <v>166.98700000000002</v>
          </cell>
          <cell r="X749">
            <v>100.14299999999997</v>
          </cell>
          <cell r="Y749">
            <v>5007.1499999999987</v>
          </cell>
          <cell r="Z749">
            <v>16698.7</v>
          </cell>
        </row>
        <row r="750">
          <cell r="A750" t="str">
            <v>09-71</v>
          </cell>
          <cell r="B750">
            <v>0</v>
          </cell>
          <cell r="C750">
            <v>0</v>
          </cell>
          <cell r="D750" t="str">
            <v>Rechnungslauf</v>
          </cell>
          <cell r="E750">
            <v>0</v>
          </cell>
          <cell r="F750" t="str">
            <v/>
          </cell>
          <cell r="G750">
            <v>0</v>
          </cell>
          <cell r="H750" t="str">
            <v/>
          </cell>
          <cell r="I750">
            <v>0</v>
          </cell>
          <cell r="J750" t="str">
            <v>R</v>
          </cell>
          <cell r="K750">
            <v>0</v>
          </cell>
          <cell r="L750" t="str">
            <v xml:space="preserve"> </v>
          </cell>
          <cell r="M750">
            <v>0</v>
          </cell>
          <cell r="N750">
            <v>30450.47</v>
          </cell>
          <cell r="O750">
            <v>905</v>
          </cell>
          <cell r="P750">
            <v>0</v>
          </cell>
          <cell r="Q750">
            <v>0</v>
          </cell>
          <cell r="R750">
            <v>43360</v>
          </cell>
          <cell r="S750">
            <v>0</v>
          </cell>
          <cell r="T750">
            <v>328.49</v>
          </cell>
          <cell r="V750">
            <v>1.0787682423292646E-2</v>
          </cell>
          <cell r="W750">
            <v>304.50470000000001</v>
          </cell>
          <cell r="X750">
            <v>23.985299999999995</v>
          </cell>
          <cell r="Y750">
            <v>1199.2649999999999</v>
          </cell>
          <cell r="Z750">
            <v>30450.47</v>
          </cell>
        </row>
        <row r="751">
          <cell r="A751" t="str">
            <v>09-72</v>
          </cell>
          <cell r="B751">
            <v>0</v>
          </cell>
          <cell r="C751">
            <v>0</v>
          </cell>
          <cell r="D751" t="str">
            <v>Rechnungslauf</v>
          </cell>
          <cell r="E751">
            <v>0</v>
          </cell>
          <cell r="F751" t="str">
            <v/>
          </cell>
          <cell r="G751">
            <v>0</v>
          </cell>
          <cell r="H751" t="str">
            <v/>
          </cell>
          <cell r="I751">
            <v>0</v>
          </cell>
          <cell r="J751" t="str">
            <v>R</v>
          </cell>
          <cell r="K751">
            <v>0</v>
          </cell>
          <cell r="L751" t="str">
            <v xml:space="preserve"> </v>
          </cell>
          <cell r="M751">
            <v>0</v>
          </cell>
          <cell r="N751">
            <v>25978.65</v>
          </cell>
          <cell r="O751">
            <v>904</v>
          </cell>
          <cell r="P751">
            <v>0</v>
          </cell>
          <cell r="Q751">
            <v>0</v>
          </cell>
          <cell r="R751">
            <v>43351</v>
          </cell>
          <cell r="S751">
            <v>0</v>
          </cell>
          <cell r="T751">
            <v>376.68</v>
          </cell>
          <cell r="V751">
            <v>1.449959870893984E-2</v>
          </cell>
          <cell r="W751">
            <v>259.78650000000005</v>
          </cell>
          <cell r="X751">
            <v>116.89349999999996</v>
          </cell>
          <cell r="Y751">
            <v>5844.6749999999984</v>
          </cell>
          <cell r="Z751">
            <v>25978.65</v>
          </cell>
        </row>
        <row r="752">
          <cell r="A752" t="str">
            <v>09-73</v>
          </cell>
          <cell r="B752">
            <v>0</v>
          </cell>
          <cell r="C752">
            <v>0</v>
          </cell>
          <cell r="D752" t="str">
            <v>Rechnungslauf</v>
          </cell>
          <cell r="E752">
            <v>0</v>
          </cell>
          <cell r="F752" t="str">
            <v/>
          </cell>
          <cell r="G752">
            <v>0</v>
          </cell>
          <cell r="H752" t="str">
            <v/>
          </cell>
          <cell r="I752">
            <v>0</v>
          </cell>
          <cell r="J752" t="str">
            <v>R</v>
          </cell>
          <cell r="K752">
            <v>0</v>
          </cell>
          <cell r="L752" t="str">
            <v xml:space="preserve"> </v>
          </cell>
          <cell r="M752">
            <v>0</v>
          </cell>
          <cell r="N752">
            <v>36986.449999999997</v>
          </cell>
          <cell r="O752">
            <v>903</v>
          </cell>
          <cell r="P752">
            <v>0</v>
          </cell>
          <cell r="Q752">
            <v>0</v>
          </cell>
          <cell r="R752">
            <v>43353</v>
          </cell>
          <cell r="S752">
            <v>0</v>
          </cell>
          <cell r="T752">
            <v>492.76</v>
          </cell>
          <cell r="V752">
            <v>1.3322716832786062E-2</v>
          </cell>
          <cell r="W752">
            <v>369.86449999999996</v>
          </cell>
          <cell r="X752">
            <v>122.89550000000003</v>
          </cell>
          <cell r="Y752">
            <v>6144.7750000000015</v>
          </cell>
          <cell r="Z752">
            <v>36986.449999999997</v>
          </cell>
        </row>
        <row r="753">
          <cell r="A753" t="str">
            <v>09-74</v>
          </cell>
          <cell r="B753">
            <v>0</v>
          </cell>
          <cell r="C753">
            <v>0</v>
          </cell>
          <cell r="D753" t="str">
            <v>Rechnungslauf</v>
          </cell>
          <cell r="E753">
            <v>0</v>
          </cell>
          <cell r="F753" t="str">
            <v/>
          </cell>
          <cell r="G753">
            <v>0</v>
          </cell>
          <cell r="H753" t="str">
            <v/>
          </cell>
          <cell r="I753">
            <v>0</v>
          </cell>
          <cell r="J753" t="str">
            <v>R</v>
          </cell>
          <cell r="K753">
            <v>0</v>
          </cell>
          <cell r="L753" t="str">
            <v xml:space="preserve"> </v>
          </cell>
          <cell r="M753">
            <v>0</v>
          </cell>
          <cell r="N753">
            <v>37360.69</v>
          </cell>
          <cell r="O753">
            <v>902</v>
          </cell>
          <cell r="P753">
            <v>0</v>
          </cell>
          <cell r="Q753">
            <v>0</v>
          </cell>
          <cell r="R753">
            <v>43350</v>
          </cell>
          <cell r="S753">
            <v>0</v>
          </cell>
          <cell r="T753">
            <v>376.05</v>
          </cell>
          <cell r="V753">
            <v>1.0065392261224297E-2</v>
          </cell>
          <cell r="W753">
            <v>373.60690000000005</v>
          </cell>
          <cell r="X753">
            <v>2.4430999999999585</v>
          </cell>
          <cell r="Y753">
            <v>122.15499999999793</v>
          </cell>
          <cell r="Z753">
            <v>37360.69</v>
          </cell>
        </row>
        <row r="754">
          <cell r="A754" t="str">
            <v>09-75</v>
          </cell>
          <cell r="B754">
            <v>0</v>
          </cell>
          <cell r="C754" t="str">
            <v>Sonderprovision lt. Aufstellung</v>
          </cell>
          <cell r="D754">
            <v>0</v>
          </cell>
          <cell r="E754">
            <v>0</v>
          </cell>
          <cell r="F754">
            <v>0</v>
          </cell>
          <cell r="G754" t="str">
            <v/>
          </cell>
          <cell r="H754" t="str">
            <v/>
          </cell>
          <cell r="I754">
            <v>0</v>
          </cell>
          <cell r="J754" t="str">
            <v>S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900</v>
          </cell>
          <cell r="P754">
            <v>0</v>
          </cell>
          <cell r="Q754">
            <v>0</v>
          </cell>
          <cell r="R754">
            <v>43373</v>
          </cell>
          <cell r="S754">
            <v>0</v>
          </cell>
          <cell r="T754">
            <v>1564.69</v>
          </cell>
          <cell r="V754" t="e">
            <v>#DIV/0!</v>
          </cell>
          <cell r="W754" t="str">
            <v/>
          </cell>
          <cell r="X754" t="str">
            <v/>
          </cell>
          <cell r="Y754" t="str">
            <v/>
          </cell>
          <cell r="Z754">
            <v>0</v>
          </cell>
        </row>
        <row r="755">
          <cell r="A755" t="str">
            <v>09-76</v>
          </cell>
          <cell r="B755" t="str">
            <v>Firma</v>
          </cell>
          <cell r="C755" t="str">
            <v>Baustoffe</v>
          </cell>
          <cell r="D755" t="str">
            <v>BayWa AG</v>
          </cell>
          <cell r="E755" t="str">
            <v>Postfach 81 01 06</v>
          </cell>
          <cell r="F755">
            <v>81901</v>
          </cell>
          <cell r="G755" t="str">
            <v>München</v>
          </cell>
          <cell r="H755" t="str">
            <v xml:space="preserve"> </v>
          </cell>
          <cell r="I755" t="str">
            <v xml:space="preserve"> </v>
          </cell>
          <cell r="J755" t="str">
            <v>R</v>
          </cell>
          <cell r="K755">
            <v>0</v>
          </cell>
          <cell r="L755" t="str">
            <v xml:space="preserve"> </v>
          </cell>
          <cell r="M755">
            <v>0.7</v>
          </cell>
          <cell r="N755">
            <v>1936.17</v>
          </cell>
          <cell r="O755">
            <v>915</v>
          </cell>
          <cell r="P755">
            <v>552058</v>
          </cell>
          <cell r="Q755">
            <v>5</v>
          </cell>
          <cell r="R755">
            <v>43356</v>
          </cell>
          <cell r="S755">
            <v>0</v>
          </cell>
          <cell r="T755">
            <v>137.47999999999999</v>
          </cell>
          <cell r="V755">
            <v>7.1006161649028746E-2</v>
          </cell>
          <cell r="W755" t="str">
            <v/>
          </cell>
          <cell r="X755" t="str">
            <v/>
          </cell>
          <cell r="Y755" t="str">
            <v/>
          </cell>
          <cell r="Z755">
            <v>1936.17</v>
          </cell>
        </row>
        <row r="756">
          <cell r="A756" t="str">
            <v>09-77</v>
          </cell>
          <cell r="B756" t="str">
            <v>Firma</v>
          </cell>
          <cell r="C756" t="str">
            <v>Georg</v>
          </cell>
          <cell r="D756" t="str">
            <v>Gerhäuser Hoch- und Tiefbau GmbH</v>
          </cell>
          <cell r="E756" t="str">
            <v>Ipsheimer Str. 6</v>
          </cell>
          <cell r="F756">
            <v>91438</v>
          </cell>
          <cell r="G756" t="str">
            <v>Bad Windsheim</v>
          </cell>
          <cell r="H756" t="str">
            <v>09841</v>
          </cell>
          <cell r="I756" t="str">
            <v>6650-0</v>
          </cell>
          <cell r="J756" t="str">
            <v>R</v>
          </cell>
          <cell r="K756">
            <v>0</v>
          </cell>
          <cell r="L756" t="str">
            <v xml:space="preserve"> </v>
          </cell>
          <cell r="M756">
            <v>0.75</v>
          </cell>
          <cell r="N756">
            <v>1919.53</v>
          </cell>
          <cell r="O756">
            <v>938</v>
          </cell>
          <cell r="P756">
            <v>553057</v>
          </cell>
          <cell r="Q756">
            <v>10</v>
          </cell>
          <cell r="R756">
            <v>43355</v>
          </cell>
          <cell r="S756">
            <v>0</v>
          </cell>
          <cell r="T756">
            <v>236.06</v>
          </cell>
          <cell r="V756">
            <v>0.12297802066130772</v>
          </cell>
          <cell r="W756" t="str">
            <v/>
          </cell>
          <cell r="X756" t="str">
            <v/>
          </cell>
          <cell r="Y756" t="str">
            <v/>
          </cell>
          <cell r="Z756">
            <v>1919.53</v>
          </cell>
        </row>
        <row r="757">
          <cell r="A757" t="str">
            <v>09-78</v>
          </cell>
          <cell r="B757" t="str">
            <v>Firma</v>
          </cell>
          <cell r="C757" t="str">
            <v>Bauunternehmen</v>
          </cell>
          <cell r="D757" t="str">
            <v>Gessler</v>
          </cell>
          <cell r="E757" t="str">
            <v>Kleinried 8</v>
          </cell>
          <cell r="F757">
            <v>91572</v>
          </cell>
          <cell r="G757" t="str">
            <v>Bechhofen</v>
          </cell>
          <cell r="H757">
            <v>0</v>
          </cell>
          <cell r="I757">
            <v>0</v>
          </cell>
          <cell r="J757" t="str">
            <v>R</v>
          </cell>
          <cell r="K757">
            <v>0</v>
          </cell>
          <cell r="L757" t="str">
            <v xml:space="preserve"> </v>
          </cell>
          <cell r="M757">
            <v>0.75</v>
          </cell>
          <cell r="N757">
            <v>0</v>
          </cell>
          <cell r="O757">
            <v>999</v>
          </cell>
          <cell r="P757">
            <v>546215</v>
          </cell>
          <cell r="Q757">
            <v>10</v>
          </cell>
          <cell r="R757">
            <v>43344</v>
          </cell>
          <cell r="S757" t="str">
            <v>Rückbelastung</v>
          </cell>
          <cell r="T757">
            <v>-10.5</v>
          </cell>
          <cell r="V757" t="e">
            <v>#DIV/0!</v>
          </cell>
          <cell r="W757" t="str">
            <v/>
          </cell>
          <cell r="X757" t="str">
            <v/>
          </cell>
          <cell r="Y757" t="str">
            <v/>
          </cell>
          <cell r="Z757">
            <v>0</v>
          </cell>
        </row>
        <row r="758">
          <cell r="A758" t="str">
            <v>10-01</v>
          </cell>
          <cell r="B758" t="str">
            <v>Firma</v>
          </cell>
          <cell r="C758" t="str">
            <v>GmbH</v>
          </cell>
          <cell r="D758" t="str">
            <v>Guggenberger</v>
          </cell>
          <cell r="E758" t="str">
            <v>Mintrachinger Str. 5</v>
          </cell>
          <cell r="F758">
            <v>93098</v>
          </cell>
          <cell r="G758" t="str">
            <v>Mangolding</v>
          </cell>
          <cell r="H758" t="str">
            <v>09406</v>
          </cell>
          <cell r="I758" t="str">
            <v>28-0 Fax: -172</v>
          </cell>
          <cell r="J758" t="str">
            <v>R</v>
          </cell>
          <cell r="K758">
            <v>0</v>
          </cell>
          <cell r="L758" t="str">
            <v xml:space="preserve"> </v>
          </cell>
          <cell r="M758">
            <v>0.8</v>
          </cell>
          <cell r="N758">
            <v>877.6</v>
          </cell>
          <cell r="O758">
            <v>0</v>
          </cell>
          <cell r="P758">
            <v>557537</v>
          </cell>
          <cell r="Q758">
            <v>10</v>
          </cell>
          <cell r="R758">
            <v>43384</v>
          </cell>
          <cell r="S758" t="str">
            <v>Wohnanlage mit TG, Kanalstr., 82362 Weilheim -2.OG Haus  1+2-</v>
          </cell>
          <cell r="T758">
            <v>87.76</v>
          </cell>
          <cell r="V758">
            <v>0.1</v>
          </cell>
          <cell r="W758" t="str">
            <v/>
          </cell>
          <cell r="X758" t="str">
            <v/>
          </cell>
          <cell r="Y758" t="str">
            <v/>
          </cell>
          <cell r="Z758">
            <v>877.6</v>
          </cell>
        </row>
        <row r="759">
          <cell r="A759" t="str">
            <v>10-02</v>
          </cell>
          <cell r="B759" t="str">
            <v>Firma</v>
          </cell>
          <cell r="C759" t="str">
            <v>GmbH</v>
          </cell>
          <cell r="D759" t="str">
            <v>Guggenberger</v>
          </cell>
          <cell r="E759" t="str">
            <v>Mintrachinger Str. 5</v>
          </cell>
          <cell r="F759">
            <v>93098</v>
          </cell>
          <cell r="G759" t="str">
            <v>Mangolding</v>
          </cell>
          <cell r="H759" t="str">
            <v>09406</v>
          </cell>
          <cell r="I759" t="str">
            <v>28-0 Fax: -172</v>
          </cell>
          <cell r="J759" t="str">
            <v>R</v>
          </cell>
          <cell r="K759">
            <v>0</v>
          </cell>
          <cell r="L759" t="str">
            <v xml:space="preserve"> </v>
          </cell>
          <cell r="M759">
            <v>0.8</v>
          </cell>
          <cell r="N759">
            <v>877.6</v>
          </cell>
          <cell r="O759">
            <v>0</v>
          </cell>
          <cell r="P759">
            <v>557555</v>
          </cell>
          <cell r="Q759">
            <v>10</v>
          </cell>
          <cell r="R759">
            <v>43384</v>
          </cell>
          <cell r="S759" t="str">
            <v xml:space="preserve">Wohnanlage mit TG, Kanalstr., 82362 Weilheim -2.OG Haus 3+4- </v>
          </cell>
          <cell r="T759">
            <v>87.76</v>
          </cell>
          <cell r="V759">
            <v>0.1</v>
          </cell>
          <cell r="W759" t="str">
            <v/>
          </cell>
          <cell r="X759" t="str">
            <v/>
          </cell>
          <cell r="Y759" t="str">
            <v/>
          </cell>
          <cell r="Z759">
            <v>877.6</v>
          </cell>
        </row>
        <row r="760">
          <cell r="A760" t="str">
            <v>10-03</v>
          </cell>
          <cell r="B760" t="str">
            <v>Firma</v>
          </cell>
          <cell r="C760" t="str">
            <v>GmbH</v>
          </cell>
          <cell r="D760" t="str">
            <v>Guggenberger</v>
          </cell>
          <cell r="E760" t="str">
            <v>Mintrachinger Str. 5</v>
          </cell>
          <cell r="F760">
            <v>93098</v>
          </cell>
          <cell r="G760" t="str">
            <v>Mangolding</v>
          </cell>
          <cell r="H760" t="str">
            <v>09406</v>
          </cell>
          <cell r="I760" t="str">
            <v>28-0 Fax: -172</v>
          </cell>
          <cell r="J760" t="str">
            <v>R</v>
          </cell>
          <cell r="K760">
            <v>0</v>
          </cell>
          <cell r="L760" t="str">
            <v xml:space="preserve"> </v>
          </cell>
          <cell r="M760">
            <v>0.8</v>
          </cell>
          <cell r="N760">
            <v>877.6</v>
          </cell>
          <cell r="O760">
            <v>0</v>
          </cell>
          <cell r="P760">
            <v>557556</v>
          </cell>
          <cell r="Q760">
            <v>10</v>
          </cell>
          <cell r="R760">
            <v>43384</v>
          </cell>
          <cell r="S760" t="str">
            <v xml:space="preserve">Wohnanlage mit TG, Kanalstr., 82362 Weilheim -2.OG Haus 5+6- </v>
          </cell>
          <cell r="T760">
            <v>87.76</v>
          </cell>
          <cell r="V760">
            <v>0.1</v>
          </cell>
          <cell r="W760" t="str">
            <v/>
          </cell>
          <cell r="X760" t="str">
            <v/>
          </cell>
          <cell r="Y760" t="str">
            <v/>
          </cell>
          <cell r="Z760">
            <v>877.6</v>
          </cell>
        </row>
        <row r="761">
          <cell r="A761" t="str">
            <v>10-04</v>
          </cell>
          <cell r="B761" t="str">
            <v>Firma</v>
          </cell>
          <cell r="C761" t="str">
            <v>GmbH</v>
          </cell>
          <cell r="D761" t="str">
            <v>Guggenberger</v>
          </cell>
          <cell r="E761" t="str">
            <v>Mintrachinger Str. 5</v>
          </cell>
          <cell r="F761">
            <v>93098</v>
          </cell>
          <cell r="G761" t="str">
            <v>Mangolding</v>
          </cell>
          <cell r="H761" t="str">
            <v>09406</v>
          </cell>
          <cell r="I761" t="str">
            <v>28-0 Fax: -172</v>
          </cell>
          <cell r="J761" t="str">
            <v>R</v>
          </cell>
          <cell r="K761">
            <v>0</v>
          </cell>
          <cell r="L761" t="str">
            <v xml:space="preserve"> </v>
          </cell>
          <cell r="M761">
            <v>0.8</v>
          </cell>
          <cell r="N761">
            <v>877.6</v>
          </cell>
          <cell r="O761">
            <v>0</v>
          </cell>
          <cell r="P761">
            <v>557558</v>
          </cell>
          <cell r="Q761">
            <v>10</v>
          </cell>
          <cell r="R761">
            <v>43384</v>
          </cell>
          <cell r="S761" t="str">
            <v>Wohnanlage mit TG, Kanalstr., 82362 Weilheim -2.OG Haus  7+8-</v>
          </cell>
          <cell r="T761">
            <v>87.76</v>
          </cell>
          <cell r="V761">
            <v>0.1</v>
          </cell>
          <cell r="W761" t="str">
            <v/>
          </cell>
          <cell r="X761" t="str">
            <v/>
          </cell>
          <cell r="Y761" t="str">
            <v/>
          </cell>
          <cell r="Z761">
            <v>877.6</v>
          </cell>
        </row>
        <row r="762">
          <cell r="A762" t="str">
            <v>10-05</v>
          </cell>
          <cell r="B762" t="str">
            <v>Firma</v>
          </cell>
          <cell r="C762" t="str">
            <v>GmbH</v>
          </cell>
          <cell r="D762" t="str">
            <v>Guggenberger</v>
          </cell>
          <cell r="E762" t="str">
            <v>Mintrachinger Str. 5</v>
          </cell>
          <cell r="F762">
            <v>93098</v>
          </cell>
          <cell r="G762" t="str">
            <v>Mangolding</v>
          </cell>
          <cell r="H762" t="str">
            <v>09406</v>
          </cell>
          <cell r="I762" t="str">
            <v>28-0 Fax: -172</v>
          </cell>
          <cell r="J762" t="str">
            <v>R</v>
          </cell>
          <cell r="K762">
            <v>0</v>
          </cell>
          <cell r="L762" t="str">
            <v xml:space="preserve"> </v>
          </cell>
          <cell r="M762">
            <v>0.8</v>
          </cell>
          <cell r="N762">
            <v>877.6</v>
          </cell>
          <cell r="O762">
            <v>0</v>
          </cell>
          <cell r="P762">
            <v>557561</v>
          </cell>
          <cell r="Q762">
            <v>10</v>
          </cell>
          <cell r="R762">
            <v>43384</v>
          </cell>
          <cell r="S762" t="str">
            <v>Wohnanlage mit TG, Kanalstr., 82362 Weilheim -2.OG Haus  24+25-</v>
          </cell>
          <cell r="T762">
            <v>87.76</v>
          </cell>
          <cell r="V762">
            <v>0.1</v>
          </cell>
          <cell r="W762" t="str">
            <v/>
          </cell>
          <cell r="X762" t="str">
            <v/>
          </cell>
          <cell r="Y762" t="str">
            <v/>
          </cell>
          <cell r="Z762">
            <v>877.6</v>
          </cell>
        </row>
        <row r="763">
          <cell r="A763" t="str">
            <v>10-06</v>
          </cell>
          <cell r="B763" t="str">
            <v>Firma</v>
          </cell>
          <cell r="C763" t="str">
            <v>GmbH</v>
          </cell>
          <cell r="D763" t="str">
            <v>Guggenberger</v>
          </cell>
          <cell r="E763" t="str">
            <v>Mintrachinger Str. 5</v>
          </cell>
          <cell r="F763">
            <v>93098</v>
          </cell>
          <cell r="G763" t="str">
            <v>Mangolding</v>
          </cell>
          <cell r="H763" t="str">
            <v>09406</v>
          </cell>
          <cell r="I763" t="str">
            <v>28-0 Fax: -172</v>
          </cell>
          <cell r="J763" t="str">
            <v>R</v>
          </cell>
          <cell r="K763">
            <v>0</v>
          </cell>
          <cell r="L763" t="str">
            <v xml:space="preserve"> </v>
          </cell>
          <cell r="M763">
            <v>0.8</v>
          </cell>
          <cell r="N763">
            <v>1170.58</v>
          </cell>
          <cell r="O763">
            <v>0</v>
          </cell>
          <cell r="P763">
            <v>557559</v>
          </cell>
          <cell r="Q763">
            <v>10</v>
          </cell>
          <cell r="R763">
            <v>43384</v>
          </cell>
          <cell r="S763" t="str">
            <v>Wohnanlage mit TG, Kanalstr., 82362 Weilheim -2.OG BK 4-</v>
          </cell>
          <cell r="T763">
            <v>117.05799999999999</v>
          </cell>
          <cell r="V763">
            <v>0.1</v>
          </cell>
          <cell r="W763" t="str">
            <v/>
          </cell>
          <cell r="X763" t="str">
            <v/>
          </cell>
          <cell r="Y763" t="str">
            <v/>
          </cell>
          <cell r="Z763">
            <v>1170.58</v>
          </cell>
        </row>
        <row r="764">
          <cell r="A764" t="str">
            <v>10-07</v>
          </cell>
          <cell r="B764" t="str">
            <v>Frau</v>
          </cell>
          <cell r="C764" t="str">
            <v>Andrea</v>
          </cell>
          <cell r="D764" t="str">
            <v>Probst</v>
          </cell>
          <cell r="E764" t="str">
            <v>Steinbach 11</v>
          </cell>
          <cell r="F764">
            <v>91567</v>
          </cell>
          <cell r="G764" t="str">
            <v>Herrieden</v>
          </cell>
          <cell r="H764" t="str">
            <v xml:space="preserve"> </v>
          </cell>
          <cell r="I764" t="str">
            <v xml:space="preserve"> </v>
          </cell>
          <cell r="J764" t="str">
            <v>R</v>
          </cell>
          <cell r="K764">
            <v>0</v>
          </cell>
          <cell r="L764" t="str">
            <v xml:space="preserve"> </v>
          </cell>
          <cell r="M764">
            <v>0.75</v>
          </cell>
          <cell r="N764">
            <v>357.1</v>
          </cell>
          <cell r="O764">
            <v>0</v>
          </cell>
          <cell r="P764">
            <v>557580</v>
          </cell>
          <cell r="Q764">
            <v>10</v>
          </cell>
          <cell r="R764">
            <v>43384</v>
          </cell>
          <cell r="S764">
            <v>0</v>
          </cell>
          <cell r="T764">
            <v>35.71</v>
          </cell>
          <cell r="V764">
            <v>9.9999999999999992E-2</v>
          </cell>
          <cell r="W764" t="str">
            <v/>
          </cell>
          <cell r="X764" t="str">
            <v/>
          </cell>
          <cell r="Y764" t="str">
            <v/>
          </cell>
          <cell r="Z764">
            <v>357.1</v>
          </cell>
        </row>
        <row r="765">
          <cell r="A765" t="str">
            <v>10-08</v>
          </cell>
          <cell r="B765" t="str">
            <v>Firma</v>
          </cell>
          <cell r="C765" t="str">
            <v>Wohnbau</v>
          </cell>
          <cell r="D765" t="str">
            <v>Zeidler</v>
          </cell>
          <cell r="E765" t="str">
            <v>Untere Keller Str. 7a</v>
          </cell>
          <cell r="F765">
            <v>90537</v>
          </cell>
          <cell r="G765" t="str">
            <v>Feucht</v>
          </cell>
          <cell r="H765" t="str">
            <v>09128</v>
          </cell>
          <cell r="I765">
            <v>92800</v>
          </cell>
          <cell r="J765" t="str">
            <v>R</v>
          </cell>
          <cell r="K765">
            <v>0</v>
          </cell>
          <cell r="L765" t="str">
            <v xml:space="preserve"> </v>
          </cell>
          <cell r="M765">
            <v>0.75</v>
          </cell>
          <cell r="N765">
            <v>1290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 t="str">
            <v>Tanriverdio, Düppeler Str. 7a, 90427 Nürnberg</v>
          </cell>
          <cell r="T765" t="str">
            <v/>
          </cell>
          <cell r="V765" t="e">
            <v>#VALUE!</v>
          </cell>
          <cell r="W765" t="str">
            <v/>
          </cell>
          <cell r="X765" t="str">
            <v/>
          </cell>
          <cell r="Y765" t="str">
            <v/>
          </cell>
          <cell r="Z765" t="str">
            <v/>
          </cell>
        </row>
        <row r="766">
          <cell r="A766" t="str">
            <v>10-09</v>
          </cell>
          <cell r="B766" t="str">
            <v>Firma</v>
          </cell>
          <cell r="C766" t="str">
            <v>Wohnbau GmbH</v>
          </cell>
          <cell r="D766" t="str">
            <v>Zeidler</v>
          </cell>
          <cell r="E766" t="str">
            <v>Untere Keller Str. 7a</v>
          </cell>
          <cell r="F766">
            <v>90537</v>
          </cell>
          <cell r="G766" t="str">
            <v>Feucht</v>
          </cell>
          <cell r="H766" t="str">
            <v>09128</v>
          </cell>
          <cell r="I766">
            <v>92800</v>
          </cell>
          <cell r="J766" t="str">
            <v>R</v>
          </cell>
          <cell r="K766">
            <v>0</v>
          </cell>
          <cell r="L766" t="str">
            <v xml:space="preserve"> </v>
          </cell>
          <cell r="M766">
            <v>0.75</v>
          </cell>
          <cell r="N766">
            <v>1870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 t="str">
            <v>Krapfl, Düppeler Str. 7, 90427 Nürnberg</v>
          </cell>
          <cell r="T766" t="str">
            <v/>
          </cell>
          <cell r="V766" t="e">
            <v>#VALUE!</v>
          </cell>
          <cell r="W766" t="str">
            <v/>
          </cell>
          <cell r="X766" t="str">
            <v/>
          </cell>
          <cell r="Y766" t="str">
            <v/>
          </cell>
          <cell r="Z766" t="str">
            <v/>
          </cell>
        </row>
        <row r="767">
          <cell r="A767" t="str">
            <v>10-10</v>
          </cell>
          <cell r="B767" t="str">
            <v>Firma</v>
          </cell>
          <cell r="C767" t="str">
            <v>Michael Bauunternehmen</v>
          </cell>
          <cell r="D767" t="str">
            <v>Bruckschlögl GmbH</v>
          </cell>
          <cell r="E767" t="str">
            <v>Weinsfeld A6</v>
          </cell>
          <cell r="F767">
            <v>91161</v>
          </cell>
          <cell r="G767" t="str">
            <v>Hilpoltstein</v>
          </cell>
          <cell r="H767" t="str">
            <v>09179</v>
          </cell>
          <cell r="I767">
            <v>96660</v>
          </cell>
          <cell r="J767" t="str">
            <v>R</v>
          </cell>
          <cell r="K767">
            <v>0</v>
          </cell>
          <cell r="L767" t="str">
            <v xml:space="preserve"> </v>
          </cell>
          <cell r="M767">
            <v>0.75</v>
          </cell>
          <cell r="N767">
            <v>1887.17</v>
          </cell>
          <cell r="O767">
            <v>0</v>
          </cell>
          <cell r="P767">
            <v>557951</v>
          </cell>
          <cell r="Q767">
            <v>10</v>
          </cell>
          <cell r="R767">
            <v>43404</v>
          </cell>
          <cell r="S767" t="str">
            <v>Schmidts</v>
          </cell>
          <cell r="T767">
            <v>188.71700000000001</v>
          </cell>
          <cell r="V767">
            <v>0.1</v>
          </cell>
          <cell r="W767" t="str">
            <v/>
          </cell>
          <cell r="X767" t="str">
            <v/>
          </cell>
          <cell r="Y767" t="str">
            <v/>
          </cell>
          <cell r="Z767">
            <v>1887.17</v>
          </cell>
        </row>
        <row r="768">
          <cell r="A768" t="str">
            <v>10-11</v>
          </cell>
          <cell r="B768" t="str">
            <v>Firma</v>
          </cell>
          <cell r="C768" t="str">
            <v>Der Fenster- und Türenprofi e.K.</v>
          </cell>
          <cell r="D768" t="str">
            <v>Bayerlein</v>
          </cell>
          <cell r="E768" t="str">
            <v>Schulstr. 10</v>
          </cell>
          <cell r="F768">
            <v>91722</v>
          </cell>
          <cell r="G768" t="str">
            <v>Arberg</v>
          </cell>
          <cell r="H768" t="str">
            <v xml:space="preserve"> </v>
          </cell>
          <cell r="I768" t="str">
            <v xml:space="preserve"> </v>
          </cell>
          <cell r="J768" t="str">
            <v>R</v>
          </cell>
          <cell r="K768" t="str">
            <v xml:space="preserve"> </v>
          </cell>
          <cell r="L768">
            <v>0</v>
          </cell>
          <cell r="M768">
            <v>0.75</v>
          </cell>
          <cell r="N768">
            <v>504.91</v>
          </cell>
          <cell r="O768">
            <v>0</v>
          </cell>
          <cell r="P768">
            <v>557172</v>
          </cell>
          <cell r="Q768">
            <v>10</v>
          </cell>
          <cell r="R768">
            <v>43378</v>
          </cell>
          <cell r="S768">
            <v>0</v>
          </cell>
          <cell r="T768">
            <v>50.491000000000007</v>
          </cell>
          <cell r="V768">
            <v>0.1</v>
          </cell>
          <cell r="W768" t="str">
            <v/>
          </cell>
          <cell r="X768" t="str">
            <v/>
          </cell>
          <cell r="Y768" t="str">
            <v/>
          </cell>
          <cell r="Z768">
            <v>504.91</v>
          </cell>
        </row>
        <row r="769">
          <cell r="A769" t="str">
            <v>10-12</v>
          </cell>
          <cell r="B769" t="str">
            <v>Firma</v>
          </cell>
          <cell r="C769" t="str">
            <v xml:space="preserve"> </v>
          </cell>
          <cell r="D769" t="str">
            <v xml:space="preserve">A &amp; S Bau GmbH </v>
          </cell>
          <cell r="E769" t="str">
            <v>Hauptstr. 2a</v>
          </cell>
          <cell r="F769">
            <v>91632</v>
          </cell>
          <cell r="G769" t="str">
            <v>Wieseth</v>
          </cell>
          <cell r="H769" t="str">
            <v>09822</v>
          </cell>
          <cell r="I769">
            <v>609970</v>
          </cell>
          <cell r="J769" t="str">
            <v>R</v>
          </cell>
          <cell r="K769">
            <v>0</v>
          </cell>
          <cell r="L769" t="str">
            <v xml:space="preserve"> </v>
          </cell>
          <cell r="M769">
            <v>0.75</v>
          </cell>
          <cell r="N769">
            <v>497.59</v>
          </cell>
          <cell r="O769">
            <v>0</v>
          </cell>
          <cell r="P769">
            <v>557084</v>
          </cell>
          <cell r="Q769">
            <v>10</v>
          </cell>
          <cell r="R769">
            <v>43378</v>
          </cell>
          <cell r="S769">
            <v>0</v>
          </cell>
          <cell r="T769">
            <v>49.758999999999993</v>
          </cell>
          <cell r="V769">
            <v>9.9999999999999992E-2</v>
          </cell>
          <cell r="W769" t="str">
            <v/>
          </cell>
          <cell r="X769" t="str">
            <v/>
          </cell>
          <cell r="Y769" t="str">
            <v/>
          </cell>
          <cell r="Z769">
            <v>497.59</v>
          </cell>
        </row>
        <row r="770">
          <cell r="A770" t="str">
            <v>10-13</v>
          </cell>
          <cell r="B770" t="str">
            <v>Firma</v>
          </cell>
          <cell r="C770" t="str">
            <v xml:space="preserve"> </v>
          </cell>
          <cell r="D770" t="str">
            <v xml:space="preserve">A &amp; S Bau GmbH </v>
          </cell>
          <cell r="E770" t="str">
            <v>Hauptstr. 2a</v>
          </cell>
          <cell r="F770">
            <v>91632</v>
          </cell>
          <cell r="G770" t="str">
            <v>Wieseth</v>
          </cell>
          <cell r="H770" t="str">
            <v>09822</v>
          </cell>
          <cell r="I770">
            <v>609970</v>
          </cell>
          <cell r="J770" t="str">
            <v>R</v>
          </cell>
          <cell r="K770">
            <v>0</v>
          </cell>
          <cell r="L770" t="str">
            <v xml:space="preserve"> </v>
          </cell>
          <cell r="M770">
            <v>0.75</v>
          </cell>
          <cell r="N770">
            <v>784.49</v>
          </cell>
          <cell r="O770">
            <v>0</v>
          </cell>
          <cell r="P770">
            <v>557086</v>
          </cell>
          <cell r="Q770">
            <v>10</v>
          </cell>
          <cell r="R770">
            <v>43378</v>
          </cell>
          <cell r="S770">
            <v>0</v>
          </cell>
          <cell r="T770">
            <v>78.448999999999998</v>
          </cell>
          <cell r="V770">
            <v>9.9999999999999992E-2</v>
          </cell>
          <cell r="W770" t="str">
            <v/>
          </cell>
          <cell r="X770" t="str">
            <v/>
          </cell>
          <cell r="Y770" t="str">
            <v/>
          </cell>
          <cell r="Z770">
            <v>784.49</v>
          </cell>
        </row>
        <row r="771">
          <cell r="A771" t="str">
            <v>10-14</v>
          </cell>
          <cell r="B771" t="str">
            <v>Firma</v>
          </cell>
          <cell r="C771" t="str">
            <v xml:space="preserve"> </v>
          </cell>
          <cell r="D771" t="str">
            <v xml:space="preserve">A &amp; S Bau GmbH </v>
          </cell>
          <cell r="E771" t="str">
            <v>Hauptstr. 2a</v>
          </cell>
          <cell r="F771">
            <v>91632</v>
          </cell>
          <cell r="G771" t="str">
            <v>Wieseth</v>
          </cell>
          <cell r="H771" t="str">
            <v>09822</v>
          </cell>
          <cell r="I771">
            <v>609970</v>
          </cell>
          <cell r="J771" t="str">
            <v>R</v>
          </cell>
          <cell r="K771">
            <v>0</v>
          </cell>
          <cell r="L771" t="str">
            <v xml:space="preserve"> </v>
          </cell>
          <cell r="M771">
            <v>0.75</v>
          </cell>
          <cell r="N771">
            <v>79.97</v>
          </cell>
          <cell r="O771">
            <v>0</v>
          </cell>
          <cell r="P771">
            <v>557474</v>
          </cell>
          <cell r="Q771">
            <v>10</v>
          </cell>
          <cell r="R771">
            <v>43378</v>
          </cell>
          <cell r="S771">
            <v>0</v>
          </cell>
          <cell r="T771">
            <v>7.9970000000000008</v>
          </cell>
          <cell r="V771">
            <v>0.1</v>
          </cell>
          <cell r="W771" t="str">
            <v/>
          </cell>
          <cell r="X771" t="str">
            <v/>
          </cell>
          <cell r="Y771" t="str">
            <v/>
          </cell>
          <cell r="Z771">
            <v>79.97</v>
          </cell>
        </row>
        <row r="772">
          <cell r="A772" t="str">
            <v>10-15</v>
          </cell>
          <cell r="B772" t="str">
            <v>Firma</v>
          </cell>
          <cell r="C772" t="str">
            <v>GmbH</v>
          </cell>
          <cell r="D772" t="str">
            <v>Huber &amp; Riedel</v>
          </cell>
          <cell r="E772" t="str">
            <v>Alemannenstr. 26</v>
          </cell>
          <cell r="F772">
            <v>91710</v>
          </cell>
          <cell r="G772" t="str">
            <v>Gunzenhausen</v>
          </cell>
          <cell r="H772" t="str">
            <v xml:space="preserve"> </v>
          </cell>
          <cell r="I772" t="str">
            <v xml:space="preserve"> </v>
          </cell>
          <cell r="J772" t="str">
            <v>R</v>
          </cell>
          <cell r="K772">
            <v>0</v>
          </cell>
          <cell r="L772" t="str">
            <v xml:space="preserve"> </v>
          </cell>
          <cell r="M772">
            <v>0.7</v>
          </cell>
          <cell r="N772">
            <v>1033.02</v>
          </cell>
          <cell r="O772">
            <v>0</v>
          </cell>
          <cell r="P772">
            <v>557093</v>
          </cell>
          <cell r="Q772">
            <v>5</v>
          </cell>
          <cell r="R772">
            <v>43378</v>
          </cell>
          <cell r="S772">
            <v>0</v>
          </cell>
          <cell r="T772">
            <v>51.651000000000003</v>
          </cell>
          <cell r="V772">
            <v>0.05</v>
          </cell>
          <cell r="W772" t="str">
            <v/>
          </cell>
          <cell r="X772" t="str">
            <v/>
          </cell>
          <cell r="Y772" t="str">
            <v/>
          </cell>
          <cell r="Z772">
            <v>1033.02</v>
          </cell>
        </row>
        <row r="773">
          <cell r="A773" t="str">
            <v>10-16</v>
          </cell>
          <cell r="B773" t="str">
            <v>Firma</v>
          </cell>
          <cell r="C773" t="str">
            <v>GmbH</v>
          </cell>
          <cell r="D773" t="str">
            <v>Huber &amp; Riedel</v>
          </cell>
          <cell r="E773" t="str">
            <v>Alemannenstr. 26</v>
          </cell>
          <cell r="F773">
            <v>91710</v>
          </cell>
          <cell r="G773" t="str">
            <v>Gunzenhausen</v>
          </cell>
          <cell r="H773" t="str">
            <v xml:space="preserve"> </v>
          </cell>
          <cell r="I773" t="str">
            <v xml:space="preserve"> </v>
          </cell>
          <cell r="J773" t="str">
            <v>R</v>
          </cell>
          <cell r="K773">
            <v>0</v>
          </cell>
          <cell r="L773" t="str">
            <v xml:space="preserve"> </v>
          </cell>
          <cell r="M773">
            <v>0.7</v>
          </cell>
          <cell r="N773">
            <v>2131.11</v>
          </cell>
          <cell r="O773">
            <v>0</v>
          </cell>
          <cell r="P773">
            <v>557136</v>
          </cell>
          <cell r="Q773">
            <v>5</v>
          </cell>
          <cell r="R773">
            <v>43378</v>
          </cell>
          <cell r="S773">
            <v>0</v>
          </cell>
          <cell r="T773">
            <v>106.55550000000001</v>
          </cell>
          <cell r="V773">
            <v>0.05</v>
          </cell>
          <cell r="W773" t="str">
            <v/>
          </cell>
          <cell r="X773" t="str">
            <v/>
          </cell>
          <cell r="Y773" t="str">
            <v/>
          </cell>
          <cell r="Z773">
            <v>2131.11</v>
          </cell>
        </row>
        <row r="774">
          <cell r="A774" t="str">
            <v>10-17</v>
          </cell>
          <cell r="B774" t="str">
            <v>Firma</v>
          </cell>
          <cell r="C774" t="str">
            <v xml:space="preserve"> </v>
          </cell>
          <cell r="D774" t="str">
            <v>Daigfuß</v>
          </cell>
          <cell r="E774" t="str">
            <v>Zeppelinstr. 5</v>
          </cell>
          <cell r="F774">
            <v>91074</v>
          </cell>
          <cell r="G774" t="str">
            <v>Herzogenaurach</v>
          </cell>
          <cell r="H774" t="str">
            <v>09132</v>
          </cell>
          <cell r="I774" t="str">
            <v>7877-0 Fax: -11</v>
          </cell>
          <cell r="J774" t="str">
            <v>R</v>
          </cell>
          <cell r="K774">
            <v>0</v>
          </cell>
          <cell r="L774" t="str">
            <v xml:space="preserve"> </v>
          </cell>
          <cell r="M774">
            <v>0.7</v>
          </cell>
          <cell r="N774">
            <v>3120.91</v>
          </cell>
          <cell r="O774">
            <v>0</v>
          </cell>
          <cell r="P774">
            <v>557233</v>
          </cell>
          <cell r="Q774">
            <v>5</v>
          </cell>
          <cell r="R774">
            <v>43378</v>
          </cell>
          <cell r="S774">
            <v>0</v>
          </cell>
          <cell r="T774">
            <v>156.0455</v>
          </cell>
          <cell r="V774">
            <v>0.05</v>
          </cell>
          <cell r="W774" t="str">
            <v/>
          </cell>
          <cell r="X774" t="str">
            <v/>
          </cell>
          <cell r="Y774" t="str">
            <v/>
          </cell>
          <cell r="Z774">
            <v>3120.91</v>
          </cell>
        </row>
        <row r="775">
          <cell r="A775" t="str">
            <v>10-18</v>
          </cell>
          <cell r="B775" t="str">
            <v>Firma</v>
          </cell>
          <cell r="C775" t="str">
            <v>Baustoffe GmbH</v>
          </cell>
          <cell r="D775" t="str">
            <v>Beyhl</v>
          </cell>
          <cell r="E775" t="str">
            <v>Westheimer Str. 2</v>
          </cell>
          <cell r="F775">
            <v>86736</v>
          </cell>
          <cell r="G775" t="str">
            <v>Auhausen</v>
          </cell>
          <cell r="H775" t="str">
            <v>09832</v>
          </cell>
          <cell r="I775" t="str">
            <v>707-0</v>
          </cell>
          <cell r="J775" t="str">
            <v>R</v>
          </cell>
          <cell r="K775">
            <v>0</v>
          </cell>
          <cell r="L775" t="str">
            <v xml:space="preserve"> </v>
          </cell>
          <cell r="M775">
            <v>0.7</v>
          </cell>
          <cell r="N775">
            <v>1308.43</v>
          </cell>
          <cell r="O775">
            <v>0</v>
          </cell>
          <cell r="P775">
            <v>557056</v>
          </cell>
          <cell r="Q775">
            <v>5</v>
          </cell>
          <cell r="R775">
            <v>43378</v>
          </cell>
          <cell r="S775">
            <v>0</v>
          </cell>
          <cell r="T775">
            <v>65.421500000000009</v>
          </cell>
          <cell r="V775">
            <v>0.05</v>
          </cell>
          <cell r="W775" t="str">
            <v/>
          </cell>
          <cell r="X775" t="str">
            <v/>
          </cell>
          <cell r="Y775" t="str">
            <v/>
          </cell>
          <cell r="Z775">
            <v>1308.43</v>
          </cell>
        </row>
        <row r="776">
          <cell r="A776" t="str">
            <v>10-19</v>
          </cell>
          <cell r="B776" t="str">
            <v>Firma</v>
          </cell>
          <cell r="C776" t="str">
            <v>Baustoffe GmbH</v>
          </cell>
          <cell r="D776" t="str">
            <v>Beyhl</v>
          </cell>
          <cell r="E776" t="str">
            <v>Westheimer Str. 2</v>
          </cell>
          <cell r="F776">
            <v>86736</v>
          </cell>
          <cell r="G776" t="str">
            <v>Auhausen</v>
          </cell>
          <cell r="H776" t="str">
            <v>09832</v>
          </cell>
          <cell r="I776" t="str">
            <v>707-0</v>
          </cell>
          <cell r="J776" t="str">
            <v>R</v>
          </cell>
          <cell r="K776">
            <v>0</v>
          </cell>
          <cell r="L776" t="str">
            <v xml:space="preserve"> </v>
          </cell>
          <cell r="M776">
            <v>0.7</v>
          </cell>
          <cell r="N776">
            <v>305.51</v>
          </cell>
          <cell r="O776">
            <v>0</v>
          </cell>
          <cell r="P776">
            <v>557229</v>
          </cell>
          <cell r="Q776">
            <v>5</v>
          </cell>
          <cell r="R776">
            <v>43378</v>
          </cell>
          <cell r="S776">
            <v>0</v>
          </cell>
          <cell r="T776">
            <v>15.275499999999999</v>
          </cell>
          <cell r="V776">
            <v>4.9999999999999996E-2</v>
          </cell>
          <cell r="W776" t="str">
            <v/>
          </cell>
          <cell r="X776" t="str">
            <v/>
          </cell>
          <cell r="Y776" t="str">
            <v/>
          </cell>
          <cell r="Z776">
            <v>305.51</v>
          </cell>
        </row>
        <row r="777">
          <cell r="A777" t="str">
            <v>10-20</v>
          </cell>
          <cell r="B777" t="str">
            <v>Firma</v>
          </cell>
          <cell r="C777" t="str">
            <v>Schreinerei</v>
          </cell>
          <cell r="D777" t="str">
            <v>Blumenthal</v>
          </cell>
          <cell r="E777" t="str">
            <v>Kellerbuck 1</v>
          </cell>
          <cell r="F777">
            <v>91602</v>
          </cell>
          <cell r="G777" t="str">
            <v>Dürrwangen</v>
          </cell>
          <cell r="H777" t="str">
            <v xml:space="preserve"> </v>
          </cell>
          <cell r="I777" t="str">
            <v xml:space="preserve"> </v>
          </cell>
          <cell r="J777" t="str">
            <v>R</v>
          </cell>
          <cell r="K777">
            <v>0</v>
          </cell>
          <cell r="L777" t="str">
            <v xml:space="preserve"> </v>
          </cell>
          <cell r="M777">
            <v>0.7</v>
          </cell>
          <cell r="N777">
            <v>146.85</v>
          </cell>
          <cell r="O777">
            <v>0</v>
          </cell>
          <cell r="P777">
            <v>555333</v>
          </cell>
          <cell r="Q777">
            <v>10</v>
          </cell>
          <cell r="R777">
            <v>43374</v>
          </cell>
          <cell r="S777">
            <v>0</v>
          </cell>
          <cell r="T777">
            <v>14.685</v>
          </cell>
          <cell r="V777">
            <v>0.1</v>
          </cell>
          <cell r="W777" t="str">
            <v/>
          </cell>
          <cell r="X777" t="str">
            <v/>
          </cell>
          <cell r="Y777" t="str">
            <v/>
          </cell>
          <cell r="Z777">
            <v>146.85</v>
          </cell>
        </row>
        <row r="778">
          <cell r="A778" t="str">
            <v>10-21</v>
          </cell>
          <cell r="B778" t="str">
            <v>Firma</v>
          </cell>
          <cell r="C778" t="str">
            <v>Baugeschäft</v>
          </cell>
          <cell r="D778" t="str">
            <v>Wieser Christian</v>
          </cell>
          <cell r="E778" t="str">
            <v>Langer Oberfeldweg 25</v>
          </cell>
          <cell r="F778">
            <v>85051</v>
          </cell>
          <cell r="G778" t="str">
            <v>Ingolstadt</v>
          </cell>
          <cell r="H778" t="str">
            <v xml:space="preserve"> </v>
          </cell>
          <cell r="I778" t="str">
            <v xml:space="preserve"> </v>
          </cell>
          <cell r="J778" t="str">
            <v>R</v>
          </cell>
          <cell r="K778">
            <v>0</v>
          </cell>
          <cell r="L778" t="str">
            <v xml:space="preserve"> </v>
          </cell>
          <cell r="M778">
            <v>0.75</v>
          </cell>
          <cell r="N778">
            <v>1376.57</v>
          </cell>
          <cell r="O778">
            <v>0</v>
          </cell>
          <cell r="P778">
            <v>557569</v>
          </cell>
          <cell r="Q778">
            <v>10</v>
          </cell>
          <cell r="R778">
            <v>43384</v>
          </cell>
          <cell r="S778">
            <v>0</v>
          </cell>
          <cell r="T778">
            <v>137.65699999999998</v>
          </cell>
          <cell r="V778">
            <v>9.9999999999999992E-2</v>
          </cell>
          <cell r="W778" t="str">
            <v/>
          </cell>
          <cell r="X778" t="str">
            <v/>
          </cell>
          <cell r="Y778" t="str">
            <v/>
          </cell>
          <cell r="Z778">
            <v>1376.57</v>
          </cell>
        </row>
        <row r="779">
          <cell r="A779" t="str">
            <v>10-22</v>
          </cell>
          <cell r="B779" t="str">
            <v>Firma</v>
          </cell>
          <cell r="C779">
            <v>0</v>
          </cell>
          <cell r="D779" t="str">
            <v>Baustoff - Union</v>
          </cell>
          <cell r="E779" t="str">
            <v>Nürnberger Str. 50</v>
          </cell>
          <cell r="F779">
            <v>90579</v>
          </cell>
          <cell r="G779" t="str">
            <v>Langenzenn</v>
          </cell>
          <cell r="H779" t="str">
            <v xml:space="preserve"> </v>
          </cell>
          <cell r="I779">
            <v>0</v>
          </cell>
          <cell r="J779" t="str">
            <v>R</v>
          </cell>
          <cell r="K779">
            <v>0</v>
          </cell>
          <cell r="L779" t="str">
            <v xml:space="preserve"> </v>
          </cell>
          <cell r="M779">
            <v>0.7</v>
          </cell>
          <cell r="N779">
            <v>5455.35</v>
          </cell>
          <cell r="O779">
            <v>0</v>
          </cell>
          <cell r="P779">
            <v>557369</v>
          </cell>
          <cell r="Q779">
            <v>5</v>
          </cell>
          <cell r="R779">
            <v>43384</v>
          </cell>
          <cell r="S779">
            <v>0</v>
          </cell>
          <cell r="T779">
            <v>272.76749999999998</v>
          </cell>
          <cell r="V779">
            <v>4.9999999999999996E-2</v>
          </cell>
          <cell r="W779" t="str">
            <v/>
          </cell>
          <cell r="X779" t="str">
            <v/>
          </cell>
          <cell r="Y779" t="str">
            <v/>
          </cell>
          <cell r="Z779">
            <v>5455.35</v>
          </cell>
        </row>
        <row r="780">
          <cell r="A780" t="str">
            <v>10-23</v>
          </cell>
          <cell r="B780" t="str">
            <v>Firma</v>
          </cell>
          <cell r="C780" t="str">
            <v>Wilhelm</v>
          </cell>
          <cell r="D780" t="str">
            <v>Hufnagel</v>
          </cell>
          <cell r="E780" t="str">
            <v>Hardtstr. 27</v>
          </cell>
          <cell r="F780">
            <v>91522</v>
          </cell>
          <cell r="G780" t="str">
            <v>Ansbach</v>
          </cell>
          <cell r="H780" t="str">
            <v>0981</v>
          </cell>
          <cell r="I780">
            <v>17954</v>
          </cell>
          <cell r="J780" t="str">
            <v>R</v>
          </cell>
          <cell r="K780">
            <v>0</v>
          </cell>
          <cell r="L780" t="str">
            <v xml:space="preserve"> </v>
          </cell>
          <cell r="M780">
            <v>0.75</v>
          </cell>
          <cell r="N780">
            <v>268.29000000000002</v>
          </cell>
          <cell r="O780">
            <v>0</v>
          </cell>
          <cell r="P780">
            <v>557393</v>
          </cell>
          <cell r="Q780">
            <v>10</v>
          </cell>
          <cell r="R780">
            <v>43384</v>
          </cell>
          <cell r="S780">
            <v>0</v>
          </cell>
          <cell r="T780">
            <v>26.829000000000001</v>
          </cell>
          <cell r="V780">
            <v>9.9999999999999992E-2</v>
          </cell>
          <cell r="W780" t="str">
            <v/>
          </cell>
          <cell r="X780" t="str">
            <v/>
          </cell>
          <cell r="Y780" t="str">
            <v/>
          </cell>
          <cell r="Z780">
            <v>268.29000000000002</v>
          </cell>
        </row>
        <row r="781">
          <cell r="A781" t="str">
            <v>10-24</v>
          </cell>
          <cell r="B781" t="str">
            <v>Firma</v>
          </cell>
          <cell r="C781" t="str">
            <v>GmbH</v>
          </cell>
          <cell r="D781" t="str">
            <v>Huber &amp; Riedel</v>
          </cell>
          <cell r="E781" t="str">
            <v>Alemannenstr. 26</v>
          </cell>
          <cell r="F781">
            <v>91710</v>
          </cell>
          <cell r="G781" t="str">
            <v>Gunzenhausen</v>
          </cell>
          <cell r="H781" t="str">
            <v xml:space="preserve"> </v>
          </cell>
          <cell r="I781" t="str">
            <v xml:space="preserve"> </v>
          </cell>
          <cell r="J781" t="str">
            <v>R</v>
          </cell>
          <cell r="K781">
            <v>0</v>
          </cell>
          <cell r="L781" t="str">
            <v xml:space="preserve"> </v>
          </cell>
          <cell r="M781">
            <v>0.7</v>
          </cell>
          <cell r="N781">
            <v>120.47</v>
          </cell>
          <cell r="O781">
            <v>0</v>
          </cell>
          <cell r="P781">
            <v>557565</v>
          </cell>
          <cell r="Q781">
            <v>5</v>
          </cell>
          <cell r="R781">
            <v>43384</v>
          </cell>
          <cell r="S781">
            <v>0</v>
          </cell>
          <cell r="T781">
            <v>6.0235000000000003</v>
          </cell>
          <cell r="V781">
            <v>0.05</v>
          </cell>
          <cell r="W781" t="str">
            <v/>
          </cell>
          <cell r="X781" t="str">
            <v/>
          </cell>
          <cell r="Y781" t="str">
            <v/>
          </cell>
          <cell r="Z781">
            <v>120.47</v>
          </cell>
        </row>
        <row r="782">
          <cell r="A782" t="str">
            <v>10-25</v>
          </cell>
          <cell r="B782" t="str">
            <v>Firma</v>
          </cell>
          <cell r="C782" t="str">
            <v xml:space="preserve"> </v>
          </cell>
          <cell r="D782" t="str">
            <v>Beil GmbH &amp; Co. KG</v>
          </cell>
          <cell r="E782" t="str">
            <v>Chemnitzer Str. 21</v>
          </cell>
          <cell r="F782">
            <v>91564</v>
          </cell>
          <cell r="G782" t="str">
            <v>Neuendettelsau</v>
          </cell>
          <cell r="H782" t="str">
            <v>09874</v>
          </cell>
          <cell r="I782" t="str">
            <v>6806-0 Fax: -66</v>
          </cell>
          <cell r="J782" t="str">
            <v>R</v>
          </cell>
          <cell r="K782">
            <v>0</v>
          </cell>
          <cell r="L782" t="str">
            <v xml:space="preserve"> </v>
          </cell>
          <cell r="M782">
            <v>0.75</v>
          </cell>
          <cell r="N782">
            <v>3032.64</v>
          </cell>
          <cell r="O782">
            <v>0</v>
          </cell>
          <cell r="P782">
            <v>555855</v>
          </cell>
          <cell r="Q782">
            <v>10</v>
          </cell>
          <cell r="R782">
            <v>43349</v>
          </cell>
          <cell r="S782" t="str">
            <v>AWO Seniorenresidenz Cadolzburg; Betreutes Wohnen Am Gemeindeholz 11, 90556 Cadolzburg Bauteil B 1.OG Nord</v>
          </cell>
          <cell r="T782">
            <v>303.26399999999995</v>
          </cell>
          <cell r="V782">
            <v>9.9999999999999992E-2</v>
          </cell>
          <cell r="W782" t="str">
            <v/>
          </cell>
          <cell r="X782" t="str">
            <v/>
          </cell>
          <cell r="Y782" t="str">
            <v/>
          </cell>
          <cell r="Z782">
            <v>3032.64</v>
          </cell>
        </row>
        <row r="783">
          <cell r="A783" t="str">
            <v>10-26</v>
          </cell>
          <cell r="B783" t="str">
            <v>Firma</v>
          </cell>
          <cell r="C783" t="str">
            <v xml:space="preserve"> </v>
          </cell>
          <cell r="D783" t="str">
            <v>Beil GmbH &amp; Co. KG</v>
          </cell>
          <cell r="E783" t="str">
            <v>Chemnitzer Str. 21</v>
          </cell>
          <cell r="F783">
            <v>91564</v>
          </cell>
          <cell r="G783" t="str">
            <v>Neuendettelsau</v>
          </cell>
          <cell r="H783" t="str">
            <v>09874</v>
          </cell>
          <cell r="I783" t="str">
            <v>6806-0 Fax: -66</v>
          </cell>
          <cell r="J783" t="str">
            <v>R</v>
          </cell>
          <cell r="K783">
            <v>0</v>
          </cell>
          <cell r="L783" t="str">
            <v xml:space="preserve"> </v>
          </cell>
          <cell r="M783">
            <v>0.75</v>
          </cell>
          <cell r="N783">
            <v>2799.16</v>
          </cell>
          <cell r="O783">
            <v>0</v>
          </cell>
          <cell r="P783">
            <v>552779</v>
          </cell>
          <cell r="Q783">
            <v>10</v>
          </cell>
          <cell r="R783">
            <v>43384</v>
          </cell>
          <cell r="S783" t="str">
            <v>Hürnerhöfe, Fischstr., 91522 Ansbach Bauteil 4.OG BT B</v>
          </cell>
          <cell r="T783">
            <v>279.916</v>
          </cell>
          <cell r="V783">
            <v>0.1</v>
          </cell>
          <cell r="W783" t="str">
            <v/>
          </cell>
          <cell r="X783" t="str">
            <v/>
          </cell>
          <cell r="Y783" t="str">
            <v/>
          </cell>
          <cell r="Z783">
            <v>2799.16</v>
          </cell>
        </row>
        <row r="784">
          <cell r="A784" t="str">
            <v>10-27</v>
          </cell>
          <cell r="B784" t="str">
            <v>Firma</v>
          </cell>
          <cell r="C784" t="str">
            <v>Baustoffe GmbH</v>
          </cell>
          <cell r="D784" t="str">
            <v>Beyhl</v>
          </cell>
          <cell r="E784" t="str">
            <v>Westheimer Str. 2</v>
          </cell>
          <cell r="F784">
            <v>86736</v>
          </cell>
          <cell r="G784" t="str">
            <v>Auhausen</v>
          </cell>
          <cell r="H784" t="str">
            <v>09832</v>
          </cell>
          <cell r="I784" t="str">
            <v>707-0</v>
          </cell>
          <cell r="J784" t="str">
            <v>R</v>
          </cell>
          <cell r="K784">
            <v>0</v>
          </cell>
          <cell r="L784" t="str">
            <v xml:space="preserve"> </v>
          </cell>
          <cell r="M784">
            <v>0.7</v>
          </cell>
          <cell r="N784">
            <v>259.16000000000003</v>
          </cell>
          <cell r="O784">
            <v>0</v>
          </cell>
          <cell r="P784">
            <v>557400</v>
          </cell>
          <cell r="Q784">
            <v>5</v>
          </cell>
          <cell r="R784">
            <v>43384</v>
          </cell>
          <cell r="S784">
            <v>0</v>
          </cell>
          <cell r="T784">
            <v>12.958000000000002</v>
          </cell>
          <cell r="V784">
            <v>0.05</v>
          </cell>
          <cell r="W784" t="str">
            <v/>
          </cell>
          <cell r="X784" t="str">
            <v/>
          </cell>
          <cell r="Y784" t="str">
            <v/>
          </cell>
          <cell r="Z784">
            <v>259.16000000000003</v>
          </cell>
        </row>
        <row r="785">
          <cell r="A785" t="str">
            <v>10-28</v>
          </cell>
          <cell r="B785" t="str">
            <v>Firma</v>
          </cell>
          <cell r="C785" t="str">
            <v>GmbH</v>
          </cell>
          <cell r="D785" t="str">
            <v>Guggenberger</v>
          </cell>
          <cell r="E785" t="str">
            <v>Mintrachinger Str. 5</v>
          </cell>
          <cell r="F785">
            <v>93098</v>
          </cell>
          <cell r="G785" t="str">
            <v>Mangolding</v>
          </cell>
          <cell r="H785" t="str">
            <v>09406</v>
          </cell>
          <cell r="I785" t="str">
            <v>28-0 Fax: -172</v>
          </cell>
          <cell r="J785" t="str">
            <v>R</v>
          </cell>
          <cell r="K785">
            <v>0</v>
          </cell>
          <cell r="L785" t="str">
            <v xml:space="preserve"> </v>
          </cell>
          <cell r="M785">
            <v>0.8</v>
          </cell>
          <cell r="N785">
            <v>1468.88</v>
          </cell>
          <cell r="O785">
            <v>0</v>
          </cell>
          <cell r="P785">
            <v>558329</v>
          </cell>
          <cell r="Q785">
            <v>10</v>
          </cell>
          <cell r="R785">
            <v>43404</v>
          </cell>
          <cell r="S785" t="str">
            <v>Wohnanlage mit TG, Kanalstr., 82362 Weilheim - 1. OG Haus 31 +32 -</v>
          </cell>
          <cell r="T785">
            <v>146.88800000000001</v>
          </cell>
          <cell r="V785">
            <v>9.9999999999999992E-2</v>
          </cell>
          <cell r="W785" t="str">
            <v/>
          </cell>
          <cell r="X785" t="str">
            <v/>
          </cell>
          <cell r="Y785" t="str">
            <v/>
          </cell>
          <cell r="Z785">
            <v>1468.88</v>
          </cell>
        </row>
        <row r="786">
          <cell r="A786" t="str">
            <v>10-29</v>
          </cell>
          <cell r="B786" t="str">
            <v>Firma</v>
          </cell>
          <cell r="C786" t="str">
            <v>GmbH</v>
          </cell>
          <cell r="D786" t="str">
            <v>Guggenberger</v>
          </cell>
          <cell r="E786" t="str">
            <v>Mintrachinger Str. 5</v>
          </cell>
          <cell r="F786">
            <v>93098</v>
          </cell>
          <cell r="G786" t="str">
            <v>Mangolding</v>
          </cell>
          <cell r="H786" t="str">
            <v>09406</v>
          </cell>
          <cell r="I786" t="str">
            <v>28-0 Fax: -172</v>
          </cell>
          <cell r="J786" t="str">
            <v>R</v>
          </cell>
          <cell r="K786">
            <v>0</v>
          </cell>
          <cell r="L786" t="str">
            <v xml:space="preserve"> </v>
          </cell>
          <cell r="M786">
            <v>0.8</v>
          </cell>
          <cell r="N786">
            <v>399.64</v>
          </cell>
          <cell r="O786">
            <v>0</v>
          </cell>
          <cell r="P786">
            <v>558331</v>
          </cell>
          <cell r="Q786">
            <v>10</v>
          </cell>
          <cell r="R786">
            <v>43404</v>
          </cell>
          <cell r="S786" t="str">
            <v>Wohnanlage mit TG, Kanalstr., 82362 Weilheim -1. OG Haus 35 -</v>
          </cell>
          <cell r="T786">
            <v>39.963999999999999</v>
          </cell>
          <cell r="V786">
            <v>0.1</v>
          </cell>
          <cell r="W786" t="str">
            <v/>
          </cell>
          <cell r="X786" t="str">
            <v/>
          </cell>
          <cell r="Y786" t="str">
            <v/>
          </cell>
          <cell r="Z786">
            <v>399.64</v>
          </cell>
        </row>
        <row r="787">
          <cell r="A787" t="str">
            <v>10-30</v>
          </cell>
          <cell r="B787" t="str">
            <v>Firma</v>
          </cell>
          <cell r="C787" t="str">
            <v>GmbH</v>
          </cell>
          <cell r="D787" t="str">
            <v>Guggenberger</v>
          </cell>
          <cell r="E787" t="str">
            <v>Mintrachinger Str. 5</v>
          </cell>
          <cell r="F787">
            <v>93098</v>
          </cell>
          <cell r="G787" t="str">
            <v>Mangolding</v>
          </cell>
          <cell r="H787" t="str">
            <v>09406</v>
          </cell>
          <cell r="I787" t="str">
            <v>28-0 Fax: -172</v>
          </cell>
          <cell r="J787" t="str">
            <v>R</v>
          </cell>
          <cell r="K787">
            <v>0</v>
          </cell>
          <cell r="L787" t="str">
            <v xml:space="preserve"> </v>
          </cell>
          <cell r="M787">
            <v>0.8</v>
          </cell>
          <cell r="N787">
            <v>718.28</v>
          </cell>
          <cell r="O787">
            <v>0</v>
          </cell>
          <cell r="P787">
            <v>558321</v>
          </cell>
          <cell r="Q787">
            <v>10</v>
          </cell>
          <cell r="R787">
            <v>43404</v>
          </cell>
          <cell r="S787" t="str">
            <v>Wohnanlage mit TG, Kanalstr., 82362 Weilheim -1. OG Haus 36 +37 -</v>
          </cell>
          <cell r="T787">
            <v>71.827999999999989</v>
          </cell>
          <cell r="V787">
            <v>9.9999999999999992E-2</v>
          </cell>
          <cell r="W787" t="str">
            <v/>
          </cell>
          <cell r="X787" t="str">
            <v/>
          </cell>
          <cell r="Y787" t="str">
            <v/>
          </cell>
          <cell r="Z787">
            <v>718.28</v>
          </cell>
        </row>
        <row r="788">
          <cell r="A788" t="str">
            <v>10-31</v>
          </cell>
          <cell r="B788" t="str">
            <v>Firma</v>
          </cell>
          <cell r="C788" t="str">
            <v>GmbH</v>
          </cell>
          <cell r="D788" t="str">
            <v>Guggenberger</v>
          </cell>
          <cell r="E788" t="str">
            <v>Mintrachinger Str. 5</v>
          </cell>
          <cell r="F788">
            <v>93098</v>
          </cell>
          <cell r="G788" t="str">
            <v>Mangolding</v>
          </cell>
          <cell r="H788" t="str">
            <v>09406</v>
          </cell>
          <cell r="I788" t="str">
            <v>28-0 Fax: -172</v>
          </cell>
          <cell r="J788" t="str">
            <v>R</v>
          </cell>
          <cell r="K788">
            <v>0</v>
          </cell>
          <cell r="L788" t="str">
            <v xml:space="preserve"> </v>
          </cell>
          <cell r="M788">
            <v>0.8</v>
          </cell>
          <cell r="N788">
            <v>318.64</v>
          </cell>
          <cell r="O788">
            <v>0</v>
          </cell>
          <cell r="P788">
            <v>558332</v>
          </cell>
          <cell r="Q788">
            <v>10</v>
          </cell>
          <cell r="R788">
            <v>43404</v>
          </cell>
          <cell r="S788" t="str">
            <v>Wohnanlage mit TG, Kanalstr., 82362 Weilheim -1. OG Haus 38 -</v>
          </cell>
          <cell r="T788">
            <v>31.863999999999997</v>
          </cell>
          <cell r="V788">
            <v>9.9999999999999992E-2</v>
          </cell>
          <cell r="W788" t="str">
            <v/>
          </cell>
          <cell r="X788" t="str">
            <v/>
          </cell>
          <cell r="Y788" t="str">
            <v/>
          </cell>
          <cell r="Z788">
            <v>318.64</v>
          </cell>
        </row>
        <row r="789">
          <cell r="A789" t="str">
            <v>10-32</v>
          </cell>
          <cell r="B789" t="str">
            <v>Firma</v>
          </cell>
          <cell r="C789" t="str">
            <v>GmbH</v>
          </cell>
          <cell r="D789" t="str">
            <v>Guggenberger</v>
          </cell>
          <cell r="E789" t="str">
            <v>Mintrachinger Str. 5</v>
          </cell>
          <cell r="F789">
            <v>93098</v>
          </cell>
          <cell r="G789" t="str">
            <v>Mangolding</v>
          </cell>
          <cell r="H789" t="str">
            <v>09406</v>
          </cell>
          <cell r="I789" t="str">
            <v>28-0 Fax: -172</v>
          </cell>
          <cell r="J789" t="str">
            <v>R</v>
          </cell>
          <cell r="K789">
            <v>0</v>
          </cell>
          <cell r="L789" t="str">
            <v xml:space="preserve"> </v>
          </cell>
          <cell r="M789">
            <v>0.8</v>
          </cell>
          <cell r="N789">
            <v>1250.24</v>
          </cell>
          <cell r="O789">
            <v>0</v>
          </cell>
          <cell r="P789">
            <v>558314</v>
          </cell>
          <cell r="Q789">
            <v>10</v>
          </cell>
          <cell r="R789">
            <v>43404</v>
          </cell>
          <cell r="S789" t="str">
            <v>Wohnanlage mit TG, Kanalstr., 82362 Weilheim -1. OG BK 2 -</v>
          </cell>
          <cell r="T789">
            <v>125.024</v>
          </cell>
          <cell r="V789">
            <v>0.1</v>
          </cell>
          <cell r="W789" t="str">
            <v/>
          </cell>
          <cell r="X789" t="str">
            <v/>
          </cell>
          <cell r="Y789" t="str">
            <v/>
          </cell>
          <cell r="Z789">
            <v>1250.24</v>
          </cell>
        </row>
        <row r="790">
          <cell r="A790" t="str">
            <v>10-33</v>
          </cell>
          <cell r="B790" t="str">
            <v>Firma</v>
          </cell>
          <cell r="C790" t="str">
            <v xml:space="preserve"> </v>
          </cell>
          <cell r="D790" t="str">
            <v>Beil GmbH &amp; Co. KG</v>
          </cell>
          <cell r="E790" t="str">
            <v>Chemnitzer Str. 21</v>
          </cell>
          <cell r="F790">
            <v>91564</v>
          </cell>
          <cell r="G790" t="str">
            <v>Neuendettelsau</v>
          </cell>
          <cell r="H790" t="str">
            <v>09874</v>
          </cell>
          <cell r="I790" t="str">
            <v>6806-0 Fax: -66</v>
          </cell>
          <cell r="J790" t="str">
            <v>R</v>
          </cell>
          <cell r="K790">
            <v>0</v>
          </cell>
          <cell r="L790" t="str">
            <v xml:space="preserve"> </v>
          </cell>
          <cell r="M790">
            <v>0.75</v>
          </cell>
          <cell r="N790">
            <v>2070.0300000000002</v>
          </cell>
          <cell r="O790">
            <v>0</v>
          </cell>
          <cell r="P790">
            <v>552816</v>
          </cell>
          <cell r="Q790">
            <v>10</v>
          </cell>
          <cell r="R790">
            <v>43374</v>
          </cell>
          <cell r="S790" t="str">
            <v>Hürnerhöfe, Fischstr., 91522 Ansbach Bauteil E 1.OG</v>
          </cell>
          <cell r="T790">
            <v>207.00300000000004</v>
          </cell>
          <cell r="V790">
            <v>0.1</v>
          </cell>
          <cell r="W790" t="str">
            <v/>
          </cell>
          <cell r="X790" t="str">
            <v/>
          </cell>
          <cell r="Y790" t="str">
            <v/>
          </cell>
          <cell r="Z790">
            <v>2070.0300000000002</v>
          </cell>
        </row>
        <row r="791">
          <cell r="A791" t="str">
            <v>10-34</v>
          </cell>
          <cell r="B791" t="str">
            <v>Firma</v>
          </cell>
          <cell r="C791" t="str">
            <v>Massivhaus GmbH</v>
          </cell>
          <cell r="D791" t="str">
            <v>smartBau</v>
          </cell>
          <cell r="E791" t="str">
            <v>Trebnitzer Str. 15</v>
          </cell>
          <cell r="F791" t="str">
            <v>07545</v>
          </cell>
          <cell r="G791" t="str">
            <v>Gera</v>
          </cell>
          <cell r="H791" t="str">
            <v>09275</v>
          </cell>
          <cell r="I791" t="str">
            <v>9724624 Mail: buero@smartbau-massivhaus.com</v>
          </cell>
          <cell r="J791" t="str">
            <v>R</v>
          </cell>
          <cell r="K791">
            <v>0</v>
          </cell>
          <cell r="L791" t="str">
            <v xml:space="preserve"> </v>
          </cell>
          <cell r="M791">
            <v>0.75</v>
          </cell>
          <cell r="N791">
            <v>1742.92</v>
          </cell>
          <cell r="O791">
            <v>0</v>
          </cell>
          <cell r="P791">
            <v>0</v>
          </cell>
          <cell r="Q791">
            <v>0</v>
          </cell>
          <cell r="R791">
            <v>0</v>
          </cell>
          <cell r="S791" t="str">
            <v>KMH,BV: Weber, Hopfenleite 2, 91358 Kunreuth</v>
          </cell>
          <cell r="T791" t="str">
            <v/>
          </cell>
          <cell r="V791" t="e">
            <v>#VALUE!</v>
          </cell>
          <cell r="W791" t="str">
            <v/>
          </cell>
          <cell r="X791" t="str">
            <v/>
          </cell>
          <cell r="Y791" t="str">
            <v/>
          </cell>
          <cell r="Z791" t="str">
            <v/>
          </cell>
        </row>
        <row r="792">
          <cell r="A792" t="str">
            <v>10-35</v>
          </cell>
          <cell r="B792" t="str">
            <v>Firma</v>
          </cell>
          <cell r="C792" t="str">
            <v>Bau GmbH</v>
          </cell>
          <cell r="D792" t="str">
            <v>Kutter</v>
          </cell>
          <cell r="E792" t="str">
            <v>Weißbachmühle 1A</v>
          </cell>
          <cell r="F792">
            <v>91732</v>
          </cell>
          <cell r="G792" t="str">
            <v>Merkendorf</v>
          </cell>
          <cell r="H792" t="str">
            <v>09826</v>
          </cell>
          <cell r="I792" t="str">
            <v>1595 Fax: 200 Mail:info@kutter-bau-gmbh.de</v>
          </cell>
          <cell r="J792" t="str">
            <v>R</v>
          </cell>
          <cell r="K792">
            <v>0</v>
          </cell>
          <cell r="L792" t="str">
            <v xml:space="preserve"> </v>
          </cell>
          <cell r="M792">
            <v>0.75</v>
          </cell>
          <cell r="N792">
            <v>2132.14</v>
          </cell>
          <cell r="O792">
            <v>0</v>
          </cell>
          <cell r="P792">
            <v>558539</v>
          </cell>
          <cell r="Q792">
            <v>10</v>
          </cell>
          <cell r="R792">
            <v>43404</v>
          </cell>
          <cell r="S792" t="str">
            <v>DörrMassivHaus, Paul, Henriette-Feuerbach-Str. 9, 90574 Rosstal</v>
          </cell>
          <cell r="T792">
            <v>213.21399999999997</v>
          </cell>
          <cell r="V792">
            <v>9.9999999999999992E-2</v>
          </cell>
          <cell r="W792" t="str">
            <v/>
          </cell>
          <cell r="X792" t="str">
            <v/>
          </cell>
          <cell r="Y792" t="str">
            <v/>
          </cell>
          <cell r="Z792">
            <v>2132.14</v>
          </cell>
        </row>
        <row r="793">
          <cell r="A793" t="str">
            <v>10-36</v>
          </cell>
          <cell r="B793" t="str">
            <v>Firma</v>
          </cell>
          <cell r="C793" t="str">
            <v>Baustoffe</v>
          </cell>
          <cell r="D793" t="str">
            <v>BayWa AG</v>
          </cell>
          <cell r="E793" t="str">
            <v>Postfach 81 01 06</v>
          </cell>
          <cell r="F793">
            <v>81901</v>
          </cell>
          <cell r="G793" t="str">
            <v>München</v>
          </cell>
          <cell r="H793" t="str">
            <v xml:space="preserve"> </v>
          </cell>
          <cell r="I793" t="str">
            <v xml:space="preserve"> </v>
          </cell>
          <cell r="J793" t="str">
            <v>R</v>
          </cell>
          <cell r="K793">
            <v>0</v>
          </cell>
          <cell r="L793" t="str">
            <v xml:space="preserve"> </v>
          </cell>
          <cell r="M793">
            <v>0.7</v>
          </cell>
          <cell r="N793">
            <v>1646.64</v>
          </cell>
          <cell r="O793">
            <v>0</v>
          </cell>
          <cell r="P793">
            <v>557767</v>
          </cell>
          <cell r="Q793">
            <v>5</v>
          </cell>
          <cell r="R793">
            <v>43388</v>
          </cell>
          <cell r="S793">
            <v>0</v>
          </cell>
          <cell r="T793">
            <v>82.332000000000008</v>
          </cell>
          <cell r="V793">
            <v>0.05</v>
          </cell>
          <cell r="W793" t="str">
            <v/>
          </cell>
          <cell r="X793" t="str">
            <v/>
          </cell>
          <cell r="Y793" t="str">
            <v/>
          </cell>
          <cell r="Z793">
            <v>1646.64</v>
          </cell>
        </row>
        <row r="794">
          <cell r="A794" t="str">
            <v>10-37</v>
          </cell>
          <cell r="B794" t="str">
            <v>Firma</v>
          </cell>
          <cell r="C794" t="str">
            <v xml:space="preserve"> </v>
          </cell>
          <cell r="D794" t="str">
            <v>Daigfuß</v>
          </cell>
          <cell r="E794" t="str">
            <v>Zeppelinstr. 5</v>
          </cell>
          <cell r="F794">
            <v>91074</v>
          </cell>
          <cell r="G794" t="str">
            <v>Herzogenaurach</v>
          </cell>
          <cell r="H794" t="str">
            <v>09132</v>
          </cell>
          <cell r="I794" t="str">
            <v>7877-0 Fax: -11</v>
          </cell>
          <cell r="J794" t="str">
            <v>R</v>
          </cell>
          <cell r="K794">
            <v>0</v>
          </cell>
          <cell r="L794" t="str">
            <v xml:space="preserve"> </v>
          </cell>
          <cell r="M794">
            <v>0.7</v>
          </cell>
          <cell r="N794">
            <v>1246.24</v>
          </cell>
          <cell r="O794">
            <v>0</v>
          </cell>
          <cell r="P794">
            <v>557864</v>
          </cell>
          <cell r="Q794">
            <v>5</v>
          </cell>
          <cell r="R794">
            <v>43388</v>
          </cell>
          <cell r="S794">
            <v>0</v>
          </cell>
          <cell r="T794">
            <v>62.311999999999998</v>
          </cell>
          <cell r="V794">
            <v>4.9999999999999996E-2</v>
          </cell>
          <cell r="W794" t="str">
            <v/>
          </cell>
          <cell r="X794" t="str">
            <v/>
          </cell>
          <cell r="Y794" t="str">
            <v/>
          </cell>
          <cell r="Z794">
            <v>1246.24</v>
          </cell>
        </row>
        <row r="795">
          <cell r="A795" t="str">
            <v>10-38</v>
          </cell>
          <cell r="B795" t="str">
            <v>Firma</v>
          </cell>
          <cell r="C795" t="str">
            <v>GmbH</v>
          </cell>
          <cell r="D795" t="str">
            <v>Huber &amp; Riedel</v>
          </cell>
          <cell r="E795" t="str">
            <v>Alemannenstr. 26</v>
          </cell>
          <cell r="F795">
            <v>91710</v>
          </cell>
          <cell r="G795" t="str">
            <v>Gunzenhausen</v>
          </cell>
          <cell r="H795" t="str">
            <v xml:space="preserve"> </v>
          </cell>
          <cell r="I795" t="str">
            <v xml:space="preserve"> </v>
          </cell>
          <cell r="J795" t="str">
            <v>R</v>
          </cell>
          <cell r="K795">
            <v>0</v>
          </cell>
          <cell r="L795" t="str">
            <v xml:space="preserve"> </v>
          </cell>
          <cell r="M795">
            <v>0.7</v>
          </cell>
          <cell r="N795">
            <v>3139.42</v>
          </cell>
          <cell r="O795">
            <v>0</v>
          </cell>
          <cell r="P795">
            <v>557931</v>
          </cell>
          <cell r="Q795">
            <v>5</v>
          </cell>
          <cell r="R795">
            <v>43388</v>
          </cell>
          <cell r="S795">
            <v>0</v>
          </cell>
          <cell r="T795">
            <v>156.971</v>
          </cell>
          <cell r="V795">
            <v>0.05</v>
          </cell>
          <cell r="W795" t="str">
            <v/>
          </cell>
          <cell r="X795" t="str">
            <v/>
          </cell>
          <cell r="Y795" t="str">
            <v/>
          </cell>
          <cell r="Z795">
            <v>3139.42</v>
          </cell>
        </row>
        <row r="796">
          <cell r="A796" t="str">
            <v>10-39</v>
          </cell>
          <cell r="B796" t="str">
            <v>Firma</v>
          </cell>
          <cell r="C796" t="str">
            <v>Bauzentrum</v>
          </cell>
          <cell r="D796" t="str">
            <v>Jacob GmbH</v>
          </cell>
          <cell r="E796" t="str">
            <v>Fürther Str. 4</v>
          </cell>
          <cell r="F796">
            <v>97215</v>
          </cell>
          <cell r="G796" t="str">
            <v>Uffenheim</v>
          </cell>
          <cell r="H796" t="str">
            <v xml:space="preserve"> </v>
          </cell>
          <cell r="I796" t="str">
            <v xml:space="preserve"> </v>
          </cell>
          <cell r="J796" t="str">
            <v>R</v>
          </cell>
          <cell r="K796">
            <v>0</v>
          </cell>
          <cell r="L796" t="str">
            <v xml:space="preserve"> </v>
          </cell>
          <cell r="M796">
            <v>0.7</v>
          </cell>
          <cell r="N796">
            <v>53.55</v>
          </cell>
          <cell r="O796">
            <v>0</v>
          </cell>
          <cell r="P796">
            <v>557944</v>
          </cell>
          <cell r="Q796">
            <v>5</v>
          </cell>
          <cell r="R796">
            <v>43388</v>
          </cell>
          <cell r="S796">
            <v>0</v>
          </cell>
          <cell r="T796">
            <v>2.6775000000000002</v>
          </cell>
          <cell r="V796">
            <v>5.000000000000001E-2</v>
          </cell>
          <cell r="W796" t="str">
            <v/>
          </cell>
          <cell r="X796" t="str">
            <v/>
          </cell>
          <cell r="Y796" t="str">
            <v/>
          </cell>
          <cell r="Z796">
            <v>53.55</v>
          </cell>
        </row>
        <row r="797">
          <cell r="A797" t="str">
            <v>10-40</v>
          </cell>
          <cell r="B797" t="str">
            <v>Firma</v>
          </cell>
          <cell r="C797" t="str">
            <v xml:space="preserve"> </v>
          </cell>
          <cell r="D797" t="str">
            <v>Beil GmbH &amp; Co. KG</v>
          </cell>
          <cell r="E797" t="str">
            <v>Chemnitzer Str. 21</v>
          </cell>
          <cell r="F797">
            <v>91564</v>
          </cell>
          <cell r="G797" t="str">
            <v>Neuendettelsau</v>
          </cell>
          <cell r="H797" t="str">
            <v>09874</v>
          </cell>
          <cell r="I797" t="str">
            <v>6806-0 Fax: -66</v>
          </cell>
          <cell r="J797" t="str">
            <v>R</v>
          </cell>
          <cell r="K797">
            <v>0</v>
          </cell>
          <cell r="L797" t="str">
            <v xml:space="preserve"> </v>
          </cell>
          <cell r="M797">
            <v>0.75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 t="str">
            <v>Hürnerhöfe, Fischstr., 91522 Ansbach Bauteil B 2.OG Nachbestellung</v>
          </cell>
          <cell r="T797" t="str">
            <v/>
          </cell>
          <cell r="V797" t="e">
            <v>#VALUE!</v>
          </cell>
          <cell r="W797" t="str">
            <v/>
          </cell>
          <cell r="X797" t="str">
            <v/>
          </cell>
          <cell r="Y797" t="str">
            <v/>
          </cell>
          <cell r="Z797" t="str">
            <v/>
          </cell>
        </row>
        <row r="798">
          <cell r="A798" t="str">
            <v>10-41</v>
          </cell>
          <cell r="B798" t="str">
            <v>Firma</v>
          </cell>
          <cell r="C798" t="str">
            <v>Element- Mauerwerk</v>
          </cell>
          <cell r="D798" t="str">
            <v>EMW 2000 GmbH</v>
          </cell>
          <cell r="E798" t="str">
            <v>Weinsfeld A6</v>
          </cell>
          <cell r="F798">
            <v>91161</v>
          </cell>
          <cell r="G798" t="str">
            <v>Hilpoltstein</v>
          </cell>
          <cell r="H798" t="str">
            <v>09179</v>
          </cell>
          <cell r="I798">
            <v>96660</v>
          </cell>
          <cell r="J798" t="str">
            <v>R</v>
          </cell>
          <cell r="K798">
            <v>0</v>
          </cell>
          <cell r="L798" t="str">
            <v xml:space="preserve"> </v>
          </cell>
          <cell r="M798">
            <v>0.75</v>
          </cell>
          <cell r="N798">
            <v>1847.51</v>
          </cell>
          <cell r="O798">
            <v>0</v>
          </cell>
          <cell r="P798">
            <v>558590</v>
          </cell>
          <cell r="Q798">
            <v>10</v>
          </cell>
          <cell r="R798">
            <v>43404</v>
          </cell>
          <cell r="S798" t="str">
            <v>Wurm</v>
          </cell>
          <cell r="T798">
            <v>184.75099999999998</v>
          </cell>
          <cell r="V798">
            <v>9.9999999999999992E-2</v>
          </cell>
          <cell r="W798" t="str">
            <v/>
          </cell>
          <cell r="X798" t="str">
            <v/>
          </cell>
          <cell r="Y798" t="str">
            <v/>
          </cell>
          <cell r="Z798">
            <v>1847.51</v>
          </cell>
        </row>
        <row r="799">
          <cell r="A799" t="str">
            <v>10-42</v>
          </cell>
          <cell r="B799" t="str">
            <v>Firma</v>
          </cell>
          <cell r="C799" t="str">
            <v>Hermann Bauunternehmen u. Planungsbüro</v>
          </cell>
          <cell r="D799" t="str">
            <v>Binder GmbH</v>
          </cell>
          <cell r="E799" t="str">
            <v>Hauptstr. 3</v>
          </cell>
          <cell r="F799">
            <v>91592</v>
          </cell>
          <cell r="G799" t="str">
            <v>Buch am Wald</v>
          </cell>
          <cell r="H799" t="str">
            <v>09867</v>
          </cell>
          <cell r="I799" t="str">
            <v>244 Fax: 1744 Mail:HermannBinderGmbh@t-online.de</v>
          </cell>
          <cell r="J799" t="str">
            <v>R</v>
          </cell>
          <cell r="K799">
            <v>0</v>
          </cell>
          <cell r="L799" t="str">
            <v xml:space="preserve"> </v>
          </cell>
          <cell r="M799">
            <v>0.75</v>
          </cell>
          <cell r="N799">
            <v>1570.34</v>
          </cell>
          <cell r="O799">
            <v>0</v>
          </cell>
          <cell r="P799">
            <v>558780</v>
          </cell>
          <cell r="Q799">
            <v>10</v>
          </cell>
          <cell r="R799">
            <v>43404</v>
          </cell>
          <cell r="S799" t="str">
            <v>Ehnes, Unterbreitenau 1, 91608 Geslau</v>
          </cell>
          <cell r="T799">
            <v>157.03399999999999</v>
          </cell>
          <cell r="V799">
            <v>0.1</v>
          </cell>
          <cell r="W799" t="str">
            <v/>
          </cell>
          <cell r="X799" t="str">
            <v/>
          </cell>
          <cell r="Y799" t="str">
            <v/>
          </cell>
          <cell r="Z799">
            <v>1570.34</v>
          </cell>
        </row>
        <row r="800">
          <cell r="A800" t="str">
            <v>10-43</v>
          </cell>
          <cell r="B800" t="str">
            <v>Firma</v>
          </cell>
          <cell r="C800" t="str">
            <v xml:space="preserve"> </v>
          </cell>
          <cell r="D800" t="str">
            <v xml:space="preserve">A &amp; S Bau GmbH </v>
          </cell>
          <cell r="E800" t="str">
            <v>Hauptstr. 2a</v>
          </cell>
          <cell r="F800">
            <v>91632</v>
          </cell>
          <cell r="G800" t="str">
            <v>Wieseth</v>
          </cell>
          <cell r="H800" t="str">
            <v>09822</v>
          </cell>
          <cell r="I800">
            <v>609970</v>
          </cell>
          <cell r="J800" t="str">
            <v>R</v>
          </cell>
          <cell r="K800">
            <v>0</v>
          </cell>
          <cell r="L800" t="str">
            <v xml:space="preserve"> </v>
          </cell>
          <cell r="M800">
            <v>0.75</v>
          </cell>
          <cell r="N800">
            <v>136.58000000000001</v>
          </cell>
          <cell r="O800">
            <v>0</v>
          </cell>
          <cell r="P800">
            <v>558847</v>
          </cell>
          <cell r="Q800">
            <v>10</v>
          </cell>
          <cell r="R800">
            <v>43404</v>
          </cell>
          <cell r="S800" t="str">
            <v>Schur, Am Steinberg 10, 91730 Bergen-Kaltenbuch</v>
          </cell>
          <cell r="T800">
            <v>13.658000000000001</v>
          </cell>
          <cell r="V800">
            <v>0.1</v>
          </cell>
          <cell r="W800" t="str">
            <v/>
          </cell>
          <cell r="X800" t="str">
            <v/>
          </cell>
          <cell r="Y800" t="str">
            <v/>
          </cell>
          <cell r="Z800">
            <v>136.58000000000001</v>
          </cell>
        </row>
        <row r="801">
          <cell r="A801" t="str">
            <v>10-44</v>
          </cell>
          <cell r="B801" t="str">
            <v>Firma</v>
          </cell>
          <cell r="C801" t="str">
            <v>GmbH &amp; Co. KG</v>
          </cell>
          <cell r="D801" t="str">
            <v>ECO-Bau</v>
          </cell>
          <cell r="E801" t="str">
            <v>Pettensiedeler Str. 15</v>
          </cell>
          <cell r="F801">
            <v>90542</v>
          </cell>
          <cell r="G801" t="str">
            <v>Eckental</v>
          </cell>
          <cell r="H801" t="str">
            <v>09126</v>
          </cell>
          <cell r="I801" t="str">
            <v>2899030 Fax -39</v>
          </cell>
          <cell r="J801" t="str">
            <v>R</v>
          </cell>
          <cell r="K801">
            <v>0</v>
          </cell>
          <cell r="L801" t="str">
            <v xml:space="preserve"> </v>
          </cell>
          <cell r="M801">
            <v>0.75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 t="str">
            <v>Rupp, Fl. Nr. 48/2 91320 Ebermannstadt/Burggailenreuth</v>
          </cell>
          <cell r="T801" t="str">
            <v/>
          </cell>
          <cell r="V801" t="e">
            <v>#VALUE!</v>
          </cell>
          <cell r="W801" t="str">
            <v/>
          </cell>
          <cell r="X801" t="str">
            <v/>
          </cell>
          <cell r="Y801" t="str">
            <v/>
          </cell>
          <cell r="Z801" t="str">
            <v/>
          </cell>
        </row>
        <row r="802">
          <cell r="A802" t="str">
            <v>10-45</v>
          </cell>
          <cell r="B802" t="str">
            <v>Frau</v>
          </cell>
          <cell r="C802" t="str">
            <v>Gudrun</v>
          </cell>
          <cell r="D802" t="str">
            <v>Eiden</v>
          </cell>
          <cell r="E802" t="str">
            <v>Fichtenstr. 1</v>
          </cell>
          <cell r="F802">
            <v>91183</v>
          </cell>
          <cell r="G802" t="str">
            <v>Abenberg/Wassermungenau</v>
          </cell>
          <cell r="H802" t="str">
            <v>0173</v>
          </cell>
          <cell r="I802">
            <v>3272592</v>
          </cell>
          <cell r="J802" t="str">
            <v>R</v>
          </cell>
          <cell r="K802" t="str">
            <v xml:space="preserve"> </v>
          </cell>
          <cell r="L802">
            <v>0</v>
          </cell>
          <cell r="M802">
            <v>0.85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R802">
            <v>0</v>
          </cell>
          <cell r="S802" t="str">
            <v>Kirchenweg 9, Wassermungenau</v>
          </cell>
          <cell r="T802" t="str">
            <v/>
          </cell>
          <cell r="V802" t="e">
            <v>#VALUE!</v>
          </cell>
          <cell r="W802" t="str">
            <v/>
          </cell>
          <cell r="X802" t="str">
            <v/>
          </cell>
          <cell r="Y802" t="str">
            <v/>
          </cell>
          <cell r="Z802" t="str">
            <v/>
          </cell>
        </row>
        <row r="803">
          <cell r="A803" t="str">
            <v>10-46</v>
          </cell>
          <cell r="B803" t="str">
            <v>Firma</v>
          </cell>
          <cell r="C803" t="str">
            <v>GmbH</v>
          </cell>
          <cell r="D803" t="str">
            <v>Guggenberger</v>
          </cell>
          <cell r="E803" t="str">
            <v>Mintrachinger Str. 5</v>
          </cell>
          <cell r="F803">
            <v>93098</v>
          </cell>
          <cell r="G803" t="str">
            <v>Mangolding</v>
          </cell>
          <cell r="H803" t="str">
            <v>09406</v>
          </cell>
          <cell r="I803" t="str">
            <v>28-0 Fax: -172</v>
          </cell>
          <cell r="J803" t="str">
            <v>R</v>
          </cell>
          <cell r="K803">
            <v>0</v>
          </cell>
          <cell r="L803" t="str">
            <v xml:space="preserve"> </v>
          </cell>
          <cell r="M803">
            <v>0.8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 t="str">
            <v>Wohnanlage mit TG, Kanalstr., 82362 Weilheim - 1. OG Haus 9-11 -</v>
          </cell>
          <cell r="T803" t="str">
            <v/>
          </cell>
          <cell r="V803" t="e">
            <v>#VALUE!</v>
          </cell>
          <cell r="W803" t="str">
            <v/>
          </cell>
          <cell r="X803" t="str">
            <v/>
          </cell>
          <cell r="Y803" t="str">
            <v/>
          </cell>
          <cell r="Z803" t="str">
            <v/>
          </cell>
        </row>
        <row r="804">
          <cell r="A804" t="str">
            <v>10-47</v>
          </cell>
          <cell r="B804" t="str">
            <v>Firma</v>
          </cell>
          <cell r="C804" t="str">
            <v>GmbH</v>
          </cell>
          <cell r="D804" t="str">
            <v>Guggenberger</v>
          </cell>
          <cell r="E804" t="str">
            <v>Mintrachinger Str. 5</v>
          </cell>
          <cell r="F804">
            <v>93098</v>
          </cell>
          <cell r="G804" t="str">
            <v>Mangolding</v>
          </cell>
          <cell r="H804" t="str">
            <v>09406</v>
          </cell>
          <cell r="I804" t="str">
            <v>28-0 Fax: -172</v>
          </cell>
          <cell r="J804" t="str">
            <v>R</v>
          </cell>
          <cell r="K804">
            <v>0</v>
          </cell>
          <cell r="L804" t="str">
            <v xml:space="preserve"> </v>
          </cell>
          <cell r="M804">
            <v>0.8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 t="str">
            <v>Wohnanlage mit TG, Kanalstr., 82362 Weilheim - 1. OG Haus 12+13 -</v>
          </cell>
          <cell r="T804" t="str">
            <v/>
          </cell>
          <cell r="V804" t="e">
            <v>#VALUE!</v>
          </cell>
          <cell r="W804" t="str">
            <v/>
          </cell>
          <cell r="X804" t="str">
            <v/>
          </cell>
          <cell r="Y804" t="str">
            <v/>
          </cell>
          <cell r="Z804" t="str">
            <v/>
          </cell>
        </row>
        <row r="805">
          <cell r="A805" t="str">
            <v>10-48</v>
          </cell>
          <cell r="B805" t="str">
            <v>Firma</v>
          </cell>
          <cell r="C805" t="str">
            <v>GmbH</v>
          </cell>
          <cell r="D805" t="str">
            <v>Guggenberger</v>
          </cell>
          <cell r="E805" t="str">
            <v>Mintrachinger Str. 5</v>
          </cell>
          <cell r="F805">
            <v>93098</v>
          </cell>
          <cell r="G805" t="str">
            <v>Mangolding</v>
          </cell>
          <cell r="H805" t="str">
            <v>09406</v>
          </cell>
          <cell r="I805" t="str">
            <v>28-0 Fax: -172</v>
          </cell>
          <cell r="J805" t="str">
            <v>R</v>
          </cell>
          <cell r="K805">
            <v>0</v>
          </cell>
          <cell r="L805" t="str">
            <v xml:space="preserve"> </v>
          </cell>
          <cell r="M805">
            <v>0.8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 t="str">
            <v>Wohnanlage mit TG, Kanalstr., 82362 Weilheim - 1. OG Haus 14+15 -</v>
          </cell>
          <cell r="T805" t="str">
            <v/>
          </cell>
          <cell r="V805" t="e">
            <v>#VALUE!</v>
          </cell>
          <cell r="W805" t="str">
            <v/>
          </cell>
          <cell r="X805" t="str">
            <v/>
          </cell>
          <cell r="Y805" t="str">
            <v/>
          </cell>
          <cell r="Z805" t="str">
            <v/>
          </cell>
        </row>
        <row r="806">
          <cell r="A806" t="str">
            <v>10-49</v>
          </cell>
          <cell r="B806" t="str">
            <v>Firma</v>
          </cell>
          <cell r="C806" t="str">
            <v>GmbH</v>
          </cell>
          <cell r="D806" t="str">
            <v>Guggenberger</v>
          </cell>
          <cell r="E806" t="str">
            <v>Mintrachinger Str. 5</v>
          </cell>
          <cell r="F806">
            <v>93098</v>
          </cell>
          <cell r="G806" t="str">
            <v>Mangolding</v>
          </cell>
          <cell r="H806" t="str">
            <v>09406</v>
          </cell>
          <cell r="I806" t="str">
            <v>28-0 Fax: -172</v>
          </cell>
          <cell r="J806" t="str">
            <v>R</v>
          </cell>
          <cell r="K806">
            <v>0</v>
          </cell>
          <cell r="L806" t="str">
            <v xml:space="preserve"> </v>
          </cell>
          <cell r="M806">
            <v>0.8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 t="str">
            <v>Wohnanlage mit TG, Kanalstr., 82362 Weilheim - 1. OG Haus 16-18 -</v>
          </cell>
          <cell r="T806" t="str">
            <v/>
          </cell>
          <cell r="V806" t="e">
            <v>#VALUE!</v>
          </cell>
          <cell r="W806" t="str">
            <v/>
          </cell>
          <cell r="X806" t="str">
            <v/>
          </cell>
          <cell r="Y806" t="str">
            <v/>
          </cell>
          <cell r="Z806" t="str">
            <v/>
          </cell>
        </row>
        <row r="807">
          <cell r="A807" t="str">
            <v>10-50</v>
          </cell>
          <cell r="B807" t="str">
            <v>Firma</v>
          </cell>
          <cell r="C807" t="str">
            <v>GmbH</v>
          </cell>
          <cell r="D807" t="str">
            <v>Guggenberger</v>
          </cell>
          <cell r="E807" t="str">
            <v>Mintrachinger Str. 5</v>
          </cell>
          <cell r="F807">
            <v>93098</v>
          </cell>
          <cell r="G807" t="str">
            <v>Mangolding</v>
          </cell>
          <cell r="H807" t="str">
            <v>09406</v>
          </cell>
          <cell r="I807" t="str">
            <v>28-0 Fax: -172</v>
          </cell>
          <cell r="J807" t="str">
            <v>R</v>
          </cell>
          <cell r="K807">
            <v>0</v>
          </cell>
          <cell r="L807" t="str">
            <v xml:space="preserve"> </v>
          </cell>
          <cell r="M807">
            <v>0.8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 t="str">
            <v>Wohnanlage mit TG, Kanalstr., 82362 Weilheim - 2. OG Haus 31+32 -</v>
          </cell>
          <cell r="T807" t="str">
            <v/>
          </cell>
          <cell r="V807" t="e">
            <v>#VALUE!</v>
          </cell>
          <cell r="W807" t="str">
            <v/>
          </cell>
          <cell r="X807" t="str">
            <v/>
          </cell>
          <cell r="Y807" t="str">
            <v/>
          </cell>
          <cell r="Z807" t="str">
            <v/>
          </cell>
        </row>
        <row r="808">
          <cell r="A808" t="str">
            <v>10-51</v>
          </cell>
          <cell r="B808" t="str">
            <v>Firma</v>
          </cell>
          <cell r="C808" t="str">
            <v>GmbH</v>
          </cell>
          <cell r="D808" t="str">
            <v>Guggenberger</v>
          </cell>
          <cell r="E808" t="str">
            <v>Mintrachinger Str. 5</v>
          </cell>
          <cell r="F808">
            <v>93098</v>
          </cell>
          <cell r="G808" t="str">
            <v>Mangolding</v>
          </cell>
          <cell r="H808" t="str">
            <v>09406</v>
          </cell>
          <cell r="I808" t="str">
            <v>28-0 Fax: -172</v>
          </cell>
          <cell r="J808" t="str">
            <v>R</v>
          </cell>
          <cell r="K808">
            <v>0</v>
          </cell>
          <cell r="L808" t="str">
            <v xml:space="preserve"> </v>
          </cell>
          <cell r="M808">
            <v>0.8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 t="str">
            <v>Wohnanlage mit TG, Kanalstr., 82362 Weilheim - 2. OG BK 1 -</v>
          </cell>
          <cell r="T808" t="str">
            <v/>
          </cell>
          <cell r="V808" t="e">
            <v>#VALUE!</v>
          </cell>
          <cell r="W808" t="str">
            <v/>
          </cell>
          <cell r="X808" t="str">
            <v/>
          </cell>
          <cell r="Y808" t="str">
            <v/>
          </cell>
          <cell r="Z808" t="str">
            <v/>
          </cell>
        </row>
        <row r="809">
          <cell r="A809" t="str">
            <v>10-52</v>
          </cell>
          <cell r="B809" t="str">
            <v>Firma</v>
          </cell>
          <cell r="C809" t="str">
            <v>GmbH</v>
          </cell>
          <cell r="D809" t="str">
            <v>Guggenberger</v>
          </cell>
          <cell r="E809" t="str">
            <v>Mintrachinger Str. 5</v>
          </cell>
          <cell r="F809">
            <v>93098</v>
          </cell>
          <cell r="G809" t="str">
            <v>Mangolding</v>
          </cell>
          <cell r="H809" t="str">
            <v>09406</v>
          </cell>
          <cell r="I809" t="str">
            <v>28-0 Fax: -172</v>
          </cell>
          <cell r="J809" t="str">
            <v>R</v>
          </cell>
          <cell r="K809">
            <v>0</v>
          </cell>
          <cell r="L809" t="str">
            <v xml:space="preserve"> </v>
          </cell>
          <cell r="M809">
            <v>0.8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  <cell r="S809" t="str">
            <v>Wohnanlage mit TG, Kanalstr., 82362 Weilheim - 2. OG Haus 33+34 -</v>
          </cell>
          <cell r="T809" t="str">
            <v/>
          </cell>
          <cell r="V809" t="e">
            <v>#VALUE!</v>
          </cell>
          <cell r="W809" t="str">
            <v/>
          </cell>
          <cell r="X809" t="str">
            <v/>
          </cell>
          <cell r="Y809" t="str">
            <v/>
          </cell>
          <cell r="Z809" t="str">
            <v/>
          </cell>
        </row>
        <row r="810">
          <cell r="A810" t="str">
            <v>10-53</v>
          </cell>
          <cell r="B810" t="str">
            <v>Firma</v>
          </cell>
          <cell r="C810" t="str">
            <v>GmbH</v>
          </cell>
          <cell r="D810" t="str">
            <v>Guggenberger</v>
          </cell>
          <cell r="E810" t="str">
            <v>Mintrachinger Str. 5</v>
          </cell>
          <cell r="F810">
            <v>93098</v>
          </cell>
          <cell r="G810" t="str">
            <v>Mangolding</v>
          </cell>
          <cell r="H810" t="str">
            <v>09406</v>
          </cell>
          <cell r="I810" t="str">
            <v>28-0 Fax: -172</v>
          </cell>
          <cell r="J810" t="str">
            <v>R</v>
          </cell>
          <cell r="K810">
            <v>0</v>
          </cell>
          <cell r="L810" t="str">
            <v xml:space="preserve"> </v>
          </cell>
          <cell r="M810">
            <v>0.8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 t="str">
            <v>Wohnanlage mit TG, Kanalstr., 82362 Weilheim - 2. OG Haus 35 -</v>
          </cell>
          <cell r="T810" t="str">
            <v/>
          </cell>
          <cell r="V810" t="e">
            <v>#VALUE!</v>
          </cell>
          <cell r="W810" t="str">
            <v/>
          </cell>
          <cell r="X810" t="str">
            <v/>
          </cell>
          <cell r="Y810" t="str">
            <v/>
          </cell>
          <cell r="Z810" t="str">
            <v/>
          </cell>
        </row>
        <row r="811">
          <cell r="A811" t="str">
            <v>10-54</v>
          </cell>
          <cell r="B811" t="str">
            <v>Firma</v>
          </cell>
          <cell r="C811" t="str">
            <v>GmbH</v>
          </cell>
          <cell r="D811" t="str">
            <v>Guggenberger</v>
          </cell>
          <cell r="E811" t="str">
            <v>Mintrachinger Str. 5</v>
          </cell>
          <cell r="F811">
            <v>93098</v>
          </cell>
          <cell r="G811" t="str">
            <v>Mangolding</v>
          </cell>
          <cell r="H811" t="str">
            <v>09406</v>
          </cell>
          <cell r="I811" t="str">
            <v>28-0 Fax: -172</v>
          </cell>
          <cell r="J811" t="str">
            <v>R</v>
          </cell>
          <cell r="K811">
            <v>0</v>
          </cell>
          <cell r="L811" t="str">
            <v xml:space="preserve"> </v>
          </cell>
          <cell r="M811">
            <v>0.8</v>
          </cell>
          <cell r="N811">
            <v>0</v>
          </cell>
          <cell r="O811">
            <v>0</v>
          </cell>
          <cell r="P811">
            <v>0</v>
          </cell>
          <cell r="Q811">
            <v>0</v>
          </cell>
          <cell r="R811">
            <v>0</v>
          </cell>
          <cell r="S811" t="str">
            <v>Wohnanlage mit TG, Kanalstr., 82362 Weilheim - 2. OG BK 2 -</v>
          </cell>
          <cell r="T811" t="str">
            <v/>
          </cell>
          <cell r="V811" t="e">
            <v>#VALUE!</v>
          </cell>
          <cell r="W811" t="str">
            <v/>
          </cell>
          <cell r="X811" t="str">
            <v/>
          </cell>
          <cell r="Y811" t="str">
            <v/>
          </cell>
          <cell r="Z811" t="str">
            <v/>
          </cell>
        </row>
        <row r="812">
          <cell r="A812" t="str">
            <v>10-55</v>
          </cell>
          <cell r="B812" t="str">
            <v>Firma</v>
          </cell>
          <cell r="C812" t="str">
            <v>GmbH</v>
          </cell>
          <cell r="D812" t="str">
            <v>Guggenberger</v>
          </cell>
          <cell r="E812" t="str">
            <v>Mintrachinger Str. 5</v>
          </cell>
          <cell r="F812">
            <v>93098</v>
          </cell>
          <cell r="G812" t="str">
            <v>Mangolding</v>
          </cell>
          <cell r="H812" t="str">
            <v>09406</v>
          </cell>
          <cell r="I812" t="str">
            <v>28-0 Fax: -172</v>
          </cell>
          <cell r="J812" t="str">
            <v>R</v>
          </cell>
          <cell r="K812">
            <v>0</v>
          </cell>
          <cell r="L812" t="str">
            <v xml:space="preserve"> </v>
          </cell>
          <cell r="M812">
            <v>0.8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  <cell r="R812">
            <v>0</v>
          </cell>
          <cell r="S812" t="str">
            <v>Wohnanlage mit TG, Kanalstr., 82362 Weilheim - 2. OG Haus 36+37 -</v>
          </cell>
          <cell r="T812" t="str">
            <v/>
          </cell>
          <cell r="V812" t="e">
            <v>#VALUE!</v>
          </cell>
          <cell r="W812" t="str">
            <v/>
          </cell>
          <cell r="X812" t="str">
            <v/>
          </cell>
          <cell r="Y812" t="str">
            <v/>
          </cell>
          <cell r="Z812" t="str">
            <v/>
          </cell>
        </row>
        <row r="813">
          <cell r="A813" t="str">
            <v>10-56</v>
          </cell>
          <cell r="B813" t="str">
            <v>Firma</v>
          </cell>
          <cell r="C813" t="str">
            <v>GmbH</v>
          </cell>
          <cell r="D813" t="str">
            <v>Guggenberger</v>
          </cell>
          <cell r="E813" t="str">
            <v>Mintrachinger Str. 5</v>
          </cell>
          <cell r="F813">
            <v>93098</v>
          </cell>
          <cell r="G813" t="str">
            <v>Mangolding</v>
          </cell>
          <cell r="H813" t="str">
            <v>09406</v>
          </cell>
          <cell r="I813" t="str">
            <v>28-0 Fax: -172</v>
          </cell>
          <cell r="J813" t="str">
            <v>R</v>
          </cell>
          <cell r="K813">
            <v>0</v>
          </cell>
          <cell r="L813" t="str">
            <v xml:space="preserve"> </v>
          </cell>
          <cell r="M813">
            <v>0.8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  <cell r="S813" t="str">
            <v>Wohnanlage mit TG, Kanalstr., 82362 Weilheim - 2. OG Haus 38 -</v>
          </cell>
          <cell r="T813" t="str">
            <v/>
          </cell>
          <cell r="V813" t="e">
            <v>#VALUE!</v>
          </cell>
          <cell r="W813" t="str">
            <v/>
          </cell>
          <cell r="X813" t="str">
            <v/>
          </cell>
          <cell r="Y813" t="str">
            <v/>
          </cell>
          <cell r="Z813" t="str">
            <v/>
          </cell>
        </row>
        <row r="814">
          <cell r="A814" t="str">
            <v>10-57</v>
          </cell>
          <cell r="B814" t="str">
            <v>Firma</v>
          </cell>
          <cell r="C814" t="str">
            <v>GmbH</v>
          </cell>
          <cell r="D814" t="str">
            <v>Guggenberger</v>
          </cell>
          <cell r="E814" t="str">
            <v>Mintrachinger Str. 5</v>
          </cell>
          <cell r="F814">
            <v>93098</v>
          </cell>
          <cell r="G814" t="str">
            <v>Mangolding</v>
          </cell>
          <cell r="H814" t="str">
            <v>09406</v>
          </cell>
          <cell r="I814" t="str">
            <v>28-0 Fax: -172</v>
          </cell>
          <cell r="J814" t="str">
            <v>R</v>
          </cell>
          <cell r="K814">
            <v>0</v>
          </cell>
          <cell r="L814" t="str">
            <v xml:space="preserve"> </v>
          </cell>
          <cell r="M814">
            <v>0.8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 t="str">
            <v>Wohnanlage mit TG, Kanalstr., 82362 Weilheim - 2. OG BK 3 -</v>
          </cell>
          <cell r="T814" t="str">
            <v/>
          </cell>
          <cell r="V814" t="e">
            <v>#VALUE!</v>
          </cell>
          <cell r="W814" t="str">
            <v/>
          </cell>
          <cell r="X814" t="str">
            <v/>
          </cell>
          <cell r="Y814" t="str">
            <v/>
          </cell>
          <cell r="Z814" t="str">
            <v/>
          </cell>
        </row>
        <row r="815">
          <cell r="A815" t="str">
            <v>10-58</v>
          </cell>
          <cell r="B815" t="str">
            <v>Firma</v>
          </cell>
          <cell r="C815" t="str">
            <v>GmbH</v>
          </cell>
          <cell r="D815" t="str">
            <v>Guggenberger</v>
          </cell>
          <cell r="E815" t="str">
            <v>Mintrachinger Str. 5</v>
          </cell>
          <cell r="F815">
            <v>93098</v>
          </cell>
          <cell r="G815" t="str">
            <v>Mangolding</v>
          </cell>
          <cell r="H815" t="str">
            <v>09406</v>
          </cell>
          <cell r="I815" t="str">
            <v>28-0 Fax: -172</v>
          </cell>
          <cell r="J815" t="str">
            <v>R</v>
          </cell>
          <cell r="K815">
            <v>0</v>
          </cell>
          <cell r="L815" t="str">
            <v xml:space="preserve"> </v>
          </cell>
          <cell r="M815">
            <v>0.8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 t="str">
            <v>Wohnanlage mit TG, Kanalstr., 82362 Weilheim - 2. OG Haus 39 -</v>
          </cell>
          <cell r="T815" t="str">
            <v/>
          </cell>
          <cell r="V815" t="e">
            <v>#VALUE!</v>
          </cell>
          <cell r="W815" t="str">
            <v/>
          </cell>
          <cell r="X815" t="str">
            <v/>
          </cell>
          <cell r="Y815" t="str">
            <v/>
          </cell>
          <cell r="Z815" t="str">
            <v/>
          </cell>
        </row>
        <row r="816">
          <cell r="A816" t="str">
            <v>10-59</v>
          </cell>
          <cell r="B816" t="str">
            <v>Frau</v>
          </cell>
          <cell r="C816" t="str">
            <v>Monika</v>
          </cell>
          <cell r="D816" t="str">
            <v>Grimm</v>
          </cell>
          <cell r="E816" t="str">
            <v>Bennostr. 16</v>
          </cell>
          <cell r="F816">
            <v>91626</v>
          </cell>
          <cell r="G816" t="str">
            <v>Schopfloch</v>
          </cell>
          <cell r="H816" t="str">
            <v xml:space="preserve"> </v>
          </cell>
          <cell r="I816" t="str">
            <v xml:space="preserve"> </v>
          </cell>
          <cell r="J816" t="str">
            <v>F</v>
          </cell>
          <cell r="K816" t="str">
            <v xml:space="preserve"> </v>
          </cell>
          <cell r="L816">
            <v>0</v>
          </cell>
          <cell r="M816">
            <v>0.7</v>
          </cell>
          <cell r="N816">
            <v>3757.11</v>
          </cell>
          <cell r="O816">
            <v>0</v>
          </cell>
          <cell r="P816">
            <v>558466</v>
          </cell>
          <cell r="Q816">
            <v>3</v>
          </cell>
          <cell r="R816">
            <v>43390</v>
          </cell>
          <cell r="S816">
            <v>0</v>
          </cell>
          <cell r="T816">
            <v>112.7133</v>
          </cell>
          <cell r="V816">
            <v>0.03</v>
          </cell>
          <cell r="W816" t="str">
            <v/>
          </cell>
          <cell r="X816" t="str">
            <v/>
          </cell>
          <cell r="Y816" t="str">
            <v/>
          </cell>
          <cell r="Z816">
            <v>3757.11</v>
          </cell>
        </row>
        <row r="817">
          <cell r="A817" t="str">
            <v>10-60</v>
          </cell>
          <cell r="B817" t="str">
            <v>Firma</v>
          </cell>
          <cell r="C817" t="str">
            <v>Bauzentrum</v>
          </cell>
          <cell r="D817" t="str">
            <v>Gebhardt GmbH &amp; Co KG.</v>
          </cell>
          <cell r="E817" t="str">
            <v>Schallershoferstr. 88</v>
          </cell>
          <cell r="F817">
            <v>91056</v>
          </cell>
          <cell r="G817" t="str">
            <v>Erlangen</v>
          </cell>
          <cell r="H817" t="str">
            <v>09131</v>
          </cell>
          <cell r="I817" t="str">
            <v>7545-53 Mobil 010/8828657</v>
          </cell>
          <cell r="J817" t="str">
            <v>R</v>
          </cell>
          <cell r="K817">
            <v>0</v>
          </cell>
          <cell r="L817" t="str">
            <v xml:space="preserve"> </v>
          </cell>
          <cell r="M817">
            <v>0.7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 t="str">
            <v>Bär-Bau, BV KMH- Pugliese, Bürgermeister-Trapp-Ring 36, 91325 Adelsdorf</v>
          </cell>
          <cell r="T817" t="str">
            <v/>
          </cell>
          <cell r="V817" t="e">
            <v>#VALUE!</v>
          </cell>
          <cell r="W817" t="str">
            <v/>
          </cell>
          <cell r="X817" t="str">
            <v/>
          </cell>
          <cell r="Y817" t="str">
            <v/>
          </cell>
          <cell r="Z817" t="str">
            <v/>
          </cell>
        </row>
        <row r="818">
          <cell r="A818" t="str">
            <v>10-61</v>
          </cell>
          <cell r="B818" t="str">
            <v>Frau</v>
          </cell>
          <cell r="C818" t="str">
            <v>Karin</v>
          </cell>
          <cell r="D818" t="str">
            <v>Sichert</v>
          </cell>
          <cell r="E818" t="str">
            <v>Rangaustr. 5</v>
          </cell>
          <cell r="F818">
            <v>91639</v>
          </cell>
          <cell r="G818" t="str">
            <v>Wolframs-Eschenbach</v>
          </cell>
          <cell r="H818" t="str">
            <v>09875</v>
          </cell>
          <cell r="I818">
            <v>971110</v>
          </cell>
          <cell r="J818" t="str">
            <v>R</v>
          </cell>
          <cell r="K818">
            <v>0</v>
          </cell>
          <cell r="L818" t="str">
            <v xml:space="preserve"> </v>
          </cell>
          <cell r="M818">
            <v>0.85</v>
          </cell>
          <cell r="N818">
            <v>844.34</v>
          </cell>
          <cell r="O818">
            <v>0</v>
          </cell>
          <cell r="P818">
            <v>0</v>
          </cell>
          <cell r="Q818">
            <v>0</v>
          </cell>
          <cell r="R818">
            <v>0</v>
          </cell>
          <cell r="S818" t="str">
            <v xml:space="preserve"> </v>
          </cell>
          <cell r="T818" t="str">
            <v/>
          </cell>
          <cell r="V818" t="e">
            <v>#VALUE!</v>
          </cell>
          <cell r="W818" t="str">
            <v/>
          </cell>
          <cell r="X818" t="str">
            <v/>
          </cell>
          <cell r="Y818" t="str">
            <v/>
          </cell>
          <cell r="Z818" t="str">
            <v/>
          </cell>
        </row>
        <row r="819">
          <cell r="A819" t="str">
            <v>10-62</v>
          </cell>
          <cell r="B819" t="str">
            <v>Firma</v>
          </cell>
          <cell r="C819" t="str">
            <v>Bau GmbH</v>
          </cell>
          <cell r="D819" t="str">
            <v>Kutter</v>
          </cell>
          <cell r="E819" t="str">
            <v>Weißbachmühle 1A</v>
          </cell>
          <cell r="F819">
            <v>91732</v>
          </cell>
          <cell r="G819" t="str">
            <v>Merkendorf</v>
          </cell>
          <cell r="H819" t="str">
            <v>09826</v>
          </cell>
          <cell r="I819" t="str">
            <v>1595 Fax: 200 Mail:info@kutter-bau-gmbh.de</v>
          </cell>
          <cell r="J819" t="str">
            <v>R</v>
          </cell>
          <cell r="K819">
            <v>0</v>
          </cell>
          <cell r="L819" t="str">
            <v xml:space="preserve"> </v>
          </cell>
          <cell r="M819">
            <v>0.75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R819">
            <v>0</v>
          </cell>
          <cell r="S819" t="str">
            <v>Zeit+Raum, Roser, Caritas-Pirckheimer-Str. 7, 90574 Roßtal</v>
          </cell>
          <cell r="T819" t="str">
            <v/>
          </cell>
          <cell r="V819" t="e">
            <v>#VALUE!</v>
          </cell>
          <cell r="W819" t="str">
            <v/>
          </cell>
          <cell r="X819" t="str">
            <v/>
          </cell>
          <cell r="Y819" t="str">
            <v/>
          </cell>
          <cell r="Z819" t="str">
            <v/>
          </cell>
        </row>
        <row r="820">
          <cell r="A820" t="str">
            <v>10-63</v>
          </cell>
          <cell r="B820" t="str">
            <v>Firma</v>
          </cell>
          <cell r="C820" t="str">
            <v>Sebastian</v>
          </cell>
          <cell r="D820" t="str">
            <v>Hartmann Bauunternehmen</v>
          </cell>
          <cell r="E820" t="str">
            <v>Stappenbach 8</v>
          </cell>
          <cell r="F820">
            <v>96138</v>
          </cell>
          <cell r="G820" t="str">
            <v>Burgebrach</v>
          </cell>
          <cell r="H820" t="str">
            <v>09546</v>
          </cell>
          <cell r="I820">
            <v>6006</v>
          </cell>
          <cell r="J820" t="str">
            <v>R</v>
          </cell>
          <cell r="K820">
            <v>0</v>
          </cell>
          <cell r="L820" t="str">
            <v xml:space="preserve"> </v>
          </cell>
          <cell r="M820">
            <v>0.75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 t="str">
            <v>DörrHaus, Klas, Pfarrer-Hundsdorfer-Ring 7, 91353 Hausen</v>
          </cell>
          <cell r="T820" t="str">
            <v/>
          </cell>
          <cell r="V820" t="e">
            <v>#VALUE!</v>
          </cell>
          <cell r="W820" t="str">
            <v/>
          </cell>
          <cell r="X820" t="str">
            <v/>
          </cell>
          <cell r="Y820" t="str">
            <v/>
          </cell>
          <cell r="Z820" t="str">
            <v/>
          </cell>
        </row>
        <row r="821">
          <cell r="A821" t="str">
            <v>10-64</v>
          </cell>
          <cell r="B821" t="str">
            <v>Firma</v>
          </cell>
          <cell r="C821" t="str">
            <v xml:space="preserve"> </v>
          </cell>
          <cell r="D821" t="str">
            <v>Daigfuß</v>
          </cell>
          <cell r="E821" t="str">
            <v>Zeppelinstr. 5</v>
          </cell>
          <cell r="F821">
            <v>91074</v>
          </cell>
          <cell r="G821" t="str">
            <v>Herzogenaurach</v>
          </cell>
          <cell r="H821" t="str">
            <v>09132</v>
          </cell>
          <cell r="I821" t="str">
            <v>7877-0 Fax: -11</v>
          </cell>
          <cell r="J821" t="str">
            <v>R</v>
          </cell>
          <cell r="K821">
            <v>0</v>
          </cell>
          <cell r="L821" t="str">
            <v xml:space="preserve"> </v>
          </cell>
          <cell r="M821">
            <v>0.7</v>
          </cell>
          <cell r="N821">
            <v>362.93</v>
          </cell>
          <cell r="O821">
            <v>0</v>
          </cell>
          <cell r="P821">
            <v>559194</v>
          </cell>
          <cell r="Q821">
            <v>5</v>
          </cell>
          <cell r="R821">
            <v>43404</v>
          </cell>
          <cell r="S821">
            <v>0</v>
          </cell>
          <cell r="T821">
            <v>18.1465</v>
          </cell>
          <cell r="V821">
            <v>4.9999999999999996E-2</v>
          </cell>
          <cell r="W821" t="str">
            <v/>
          </cell>
          <cell r="X821" t="str">
            <v/>
          </cell>
          <cell r="Y821" t="str">
            <v/>
          </cell>
          <cell r="Z821">
            <v>362.93</v>
          </cell>
        </row>
        <row r="822">
          <cell r="A822" t="str">
            <v>10-65</v>
          </cell>
          <cell r="B822" t="str">
            <v>Firma</v>
          </cell>
          <cell r="C822" t="str">
            <v>Baustoffe</v>
          </cell>
          <cell r="D822" t="str">
            <v>BayWa AG</v>
          </cell>
          <cell r="E822" t="str">
            <v>Postfach 81 01 06</v>
          </cell>
          <cell r="F822">
            <v>81901</v>
          </cell>
          <cell r="G822" t="str">
            <v>München</v>
          </cell>
          <cell r="H822" t="str">
            <v xml:space="preserve"> </v>
          </cell>
          <cell r="I822" t="str">
            <v xml:space="preserve"> </v>
          </cell>
          <cell r="J822" t="str">
            <v>R</v>
          </cell>
          <cell r="K822">
            <v>0</v>
          </cell>
          <cell r="L822" t="str">
            <v xml:space="preserve"> </v>
          </cell>
          <cell r="M822">
            <v>0.7</v>
          </cell>
          <cell r="N822">
            <v>945.65</v>
          </cell>
          <cell r="O822">
            <v>0</v>
          </cell>
          <cell r="P822">
            <v>556540</v>
          </cell>
          <cell r="Q822">
            <v>5</v>
          </cell>
          <cell r="R822">
            <v>43404</v>
          </cell>
          <cell r="S822">
            <v>0</v>
          </cell>
          <cell r="T822">
            <v>47.282499999999999</v>
          </cell>
          <cell r="V822">
            <v>0.05</v>
          </cell>
          <cell r="W822" t="str">
            <v/>
          </cell>
          <cell r="X822" t="str">
            <v/>
          </cell>
          <cell r="Y822" t="str">
            <v/>
          </cell>
          <cell r="Z822">
            <v>945.65</v>
          </cell>
        </row>
        <row r="823">
          <cell r="A823" t="str">
            <v>10-66</v>
          </cell>
          <cell r="B823" t="str">
            <v>Firma</v>
          </cell>
          <cell r="C823" t="str">
            <v>Baustoffe</v>
          </cell>
          <cell r="D823" t="str">
            <v>BayWa AG</v>
          </cell>
          <cell r="E823" t="str">
            <v>Postfach 81 01 06</v>
          </cell>
          <cell r="F823">
            <v>81901</v>
          </cell>
          <cell r="G823" t="str">
            <v>München</v>
          </cell>
          <cell r="H823" t="str">
            <v xml:space="preserve"> </v>
          </cell>
          <cell r="I823" t="str">
            <v xml:space="preserve"> </v>
          </cell>
          <cell r="J823" t="str">
            <v>R</v>
          </cell>
          <cell r="K823">
            <v>0</v>
          </cell>
          <cell r="L823" t="str">
            <v xml:space="preserve"> </v>
          </cell>
          <cell r="M823">
            <v>0.7</v>
          </cell>
          <cell r="N823">
            <v>1525.41</v>
          </cell>
          <cell r="O823">
            <v>0</v>
          </cell>
          <cell r="P823">
            <v>556692</v>
          </cell>
          <cell r="Q823">
            <v>5</v>
          </cell>
          <cell r="R823">
            <v>43404</v>
          </cell>
          <cell r="S823">
            <v>0</v>
          </cell>
          <cell r="T823">
            <v>76.270499999999998</v>
          </cell>
          <cell r="V823">
            <v>4.9999999999999996E-2</v>
          </cell>
          <cell r="W823" t="str">
            <v/>
          </cell>
          <cell r="X823" t="str">
            <v/>
          </cell>
          <cell r="Y823" t="str">
            <v/>
          </cell>
          <cell r="Z823">
            <v>1525.41</v>
          </cell>
        </row>
        <row r="824">
          <cell r="A824" t="str">
            <v>10-67</v>
          </cell>
          <cell r="B824" t="str">
            <v>Firma</v>
          </cell>
          <cell r="C824" t="str">
            <v>GmbH</v>
          </cell>
          <cell r="D824" t="str">
            <v>Huber &amp; Riedel</v>
          </cell>
          <cell r="E824" t="str">
            <v>Alemannenstr. 26</v>
          </cell>
          <cell r="F824">
            <v>91710</v>
          </cell>
          <cell r="G824" t="str">
            <v>Gunzenhausen</v>
          </cell>
          <cell r="H824" t="str">
            <v xml:space="preserve"> </v>
          </cell>
          <cell r="I824" t="str">
            <v xml:space="preserve"> </v>
          </cell>
          <cell r="J824" t="str">
            <v>R</v>
          </cell>
          <cell r="K824">
            <v>0</v>
          </cell>
          <cell r="L824" t="str">
            <v xml:space="preserve"> </v>
          </cell>
          <cell r="M824">
            <v>0.7</v>
          </cell>
          <cell r="N824">
            <v>1520.25</v>
          </cell>
          <cell r="O824">
            <v>0</v>
          </cell>
          <cell r="P824">
            <v>558245</v>
          </cell>
          <cell r="Q824">
            <v>5</v>
          </cell>
          <cell r="R824">
            <v>43404</v>
          </cell>
          <cell r="S824">
            <v>0</v>
          </cell>
          <cell r="T824">
            <v>76.012500000000003</v>
          </cell>
          <cell r="V824">
            <v>0.05</v>
          </cell>
          <cell r="W824" t="str">
            <v/>
          </cell>
          <cell r="X824" t="str">
            <v/>
          </cell>
          <cell r="Y824" t="str">
            <v/>
          </cell>
          <cell r="Z824">
            <v>1520.25</v>
          </cell>
        </row>
        <row r="825">
          <cell r="A825" t="str">
            <v>10-68</v>
          </cell>
          <cell r="B825" t="str">
            <v>Firma</v>
          </cell>
          <cell r="C825" t="str">
            <v>GmbH</v>
          </cell>
          <cell r="D825" t="str">
            <v>Huber &amp; Riedel</v>
          </cell>
          <cell r="E825" t="str">
            <v>Alemannenstr. 26</v>
          </cell>
          <cell r="F825">
            <v>91710</v>
          </cell>
          <cell r="G825" t="str">
            <v>Gunzenhausen</v>
          </cell>
          <cell r="H825" t="str">
            <v xml:space="preserve"> </v>
          </cell>
          <cell r="I825" t="str">
            <v xml:space="preserve"> </v>
          </cell>
          <cell r="J825" t="str">
            <v>R</v>
          </cell>
          <cell r="K825">
            <v>0</v>
          </cell>
          <cell r="L825" t="str">
            <v xml:space="preserve"> </v>
          </cell>
          <cell r="M825">
            <v>0.7</v>
          </cell>
          <cell r="N825">
            <v>196.77</v>
          </cell>
          <cell r="O825">
            <v>0</v>
          </cell>
          <cell r="P825">
            <v>559117</v>
          </cell>
          <cell r="Q825">
            <v>5</v>
          </cell>
          <cell r="R825">
            <v>43404</v>
          </cell>
          <cell r="S825">
            <v>0</v>
          </cell>
          <cell r="T825">
            <v>9.8384999999999998</v>
          </cell>
          <cell r="V825">
            <v>4.9999999999999996E-2</v>
          </cell>
          <cell r="W825" t="str">
            <v/>
          </cell>
          <cell r="X825" t="str">
            <v/>
          </cell>
          <cell r="Y825" t="str">
            <v/>
          </cell>
          <cell r="Z825">
            <v>196.77</v>
          </cell>
        </row>
        <row r="826">
          <cell r="A826" t="str">
            <v>10-69</v>
          </cell>
          <cell r="B826" t="str">
            <v>Firma</v>
          </cell>
          <cell r="C826" t="str">
            <v>GmbH</v>
          </cell>
          <cell r="D826" t="str">
            <v>Huber &amp; Riedel</v>
          </cell>
          <cell r="E826" t="str">
            <v>Alemannenstr. 26</v>
          </cell>
          <cell r="F826">
            <v>91710</v>
          </cell>
          <cell r="G826" t="str">
            <v>Gunzenhausen</v>
          </cell>
          <cell r="H826" t="str">
            <v xml:space="preserve"> </v>
          </cell>
          <cell r="I826" t="str">
            <v xml:space="preserve"> </v>
          </cell>
          <cell r="J826" t="str">
            <v>R</v>
          </cell>
          <cell r="K826">
            <v>0</v>
          </cell>
          <cell r="L826" t="str">
            <v xml:space="preserve"> </v>
          </cell>
          <cell r="M826">
            <v>0.7</v>
          </cell>
          <cell r="N826">
            <v>1137.4100000000001</v>
          </cell>
          <cell r="O826">
            <v>0</v>
          </cell>
          <cell r="P826">
            <v>558263</v>
          </cell>
          <cell r="Q826">
            <v>5</v>
          </cell>
          <cell r="R826">
            <v>43404</v>
          </cell>
          <cell r="S826">
            <v>0</v>
          </cell>
          <cell r="T826">
            <v>56.8705</v>
          </cell>
          <cell r="V826">
            <v>4.9999999999999996E-2</v>
          </cell>
          <cell r="W826" t="str">
            <v/>
          </cell>
          <cell r="X826" t="str">
            <v/>
          </cell>
          <cell r="Y826" t="str">
            <v/>
          </cell>
          <cell r="Z826">
            <v>1137.4100000000001</v>
          </cell>
        </row>
        <row r="827">
          <cell r="A827" t="str">
            <v>10-70</v>
          </cell>
          <cell r="B827" t="str">
            <v>Firma</v>
          </cell>
          <cell r="C827" t="str">
            <v>GmbH</v>
          </cell>
          <cell r="D827" t="str">
            <v>Huber &amp; Riedel</v>
          </cell>
          <cell r="E827" t="str">
            <v>Alemannenstr. 26</v>
          </cell>
          <cell r="F827">
            <v>91710</v>
          </cell>
          <cell r="G827" t="str">
            <v>Gunzenhausen</v>
          </cell>
          <cell r="H827" t="str">
            <v xml:space="preserve"> </v>
          </cell>
          <cell r="I827" t="str">
            <v xml:space="preserve"> </v>
          </cell>
          <cell r="J827" t="str">
            <v>R</v>
          </cell>
          <cell r="K827">
            <v>0</v>
          </cell>
          <cell r="L827" t="str">
            <v xml:space="preserve"> </v>
          </cell>
          <cell r="M827">
            <v>0.7</v>
          </cell>
          <cell r="N827">
            <v>92.27</v>
          </cell>
          <cell r="O827">
            <v>0</v>
          </cell>
          <cell r="P827">
            <v>558535</v>
          </cell>
          <cell r="Q827">
            <v>5</v>
          </cell>
          <cell r="R827">
            <v>43404</v>
          </cell>
          <cell r="S827">
            <v>0</v>
          </cell>
          <cell r="T827">
            <v>4.6134999999999993</v>
          </cell>
          <cell r="V827">
            <v>4.9999999999999996E-2</v>
          </cell>
          <cell r="W827" t="str">
            <v/>
          </cell>
          <cell r="X827" t="str">
            <v/>
          </cell>
          <cell r="Y827" t="str">
            <v/>
          </cell>
          <cell r="Z827">
            <v>92.27</v>
          </cell>
        </row>
        <row r="828">
          <cell r="A828" t="str">
            <v>10-71</v>
          </cell>
          <cell r="B828" t="str">
            <v>Firma</v>
          </cell>
          <cell r="C828" t="str">
            <v>Bauunternehmen KG</v>
          </cell>
          <cell r="D828" t="str">
            <v>Auerochs GmbH &amp; Co.</v>
          </cell>
          <cell r="E828" t="str">
            <v>Neustädter Str. 30</v>
          </cell>
          <cell r="F828">
            <v>90617</v>
          </cell>
          <cell r="G828" t="str">
            <v>Puschendorf</v>
          </cell>
          <cell r="H828" t="str">
            <v>09101</v>
          </cell>
          <cell r="I828" t="str">
            <v>9096-0</v>
          </cell>
          <cell r="J828" t="str">
            <v>R</v>
          </cell>
          <cell r="K828">
            <v>0</v>
          </cell>
          <cell r="L828" t="str">
            <v xml:space="preserve"> </v>
          </cell>
          <cell r="M828">
            <v>0.75</v>
          </cell>
          <cell r="N828">
            <v>1757.57</v>
          </cell>
          <cell r="O828">
            <v>0</v>
          </cell>
          <cell r="P828">
            <v>558556</v>
          </cell>
          <cell r="Q828">
            <v>10</v>
          </cell>
          <cell r="R828">
            <v>43404</v>
          </cell>
          <cell r="S828">
            <v>0</v>
          </cell>
          <cell r="T828">
            <v>175.75700000000001</v>
          </cell>
          <cell r="V828">
            <v>0.1</v>
          </cell>
          <cell r="W828" t="str">
            <v/>
          </cell>
          <cell r="X828" t="str">
            <v/>
          </cell>
          <cell r="Y828" t="str">
            <v/>
          </cell>
          <cell r="Z828">
            <v>1757.57</v>
          </cell>
        </row>
        <row r="829">
          <cell r="A829" t="str">
            <v>10-72</v>
          </cell>
          <cell r="B829" t="str">
            <v>Firma</v>
          </cell>
          <cell r="C829">
            <v>0</v>
          </cell>
          <cell r="D829" t="str">
            <v>Baustoff - Union</v>
          </cell>
          <cell r="E829" t="str">
            <v>Nürnberger Str. 50</v>
          </cell>
          <cell r="F829">
            <v>90579</v>
          </cell>
          <cell r="G829" t="str">
            <v>Langenzenn</v>
          </cell>
          <cell r="H829" t="str">
            <v xml:space="preserve"> </v>
          </cell>
          <cell r="I829">
            <v>0</v>
          </cell>
          <cell r="J829" t="str">
            <v>R</v>
          </cell>
          <cell r="K829">
            <v>0</v>
          </cell>
          <cell r="L829" t="str">
            <v xml:space="preserve"> </v>
          </cell>
          <cell r="M829">
            <v>0.7</v>
          </cell>
          <cell r="N829">
            <v>63.73</v>
          </cell>
          <cell r="O829">
            <v>0</v>
          </cell>
          <cell r="P829">
            <v>558951</v>
          </cell>
          <cell r="Q829">
            <v>5</v>
          </cell>
          <cell r="R829">
            <v>43404</v>
          </cell>
          <cell r="S829">
            <v>0</v>
          </cell>
          <cell r="T829">
            <v>3.1864999999999997</v>
          </cell>
          <cell r="V829">
            <v>4.9999999999999996E-2</v>
          </cell>
          <cell r="W829" t="str">
            <v/>
          </cell>
          <cell r="X829" t="str">
            <v/>
          </cell>
          <cell r="Y829" t="str">
            <v/>
          </cell>
          <cell r="Z829">
            <v>63.73</v>
          </cell>
        </row>
        <row r="830">
          <cell r="A830" t="str">
            <v>10-73</v>
          </cell>
          <cell r="B830" t="str">
            <v>Firma</v>
          </cell>
          <cell r="C830" t="str">
            <v>Automatenbau GmbH &amp; Co. KG</v>
          </cell>
          <cell r="D830" t="str">
            <v>Sielaff</v>
          </cell>
          <cell r="E830" t="str">
            <v>Münchner Str. 20</v>
          </cell>
          <cell r="F830">
            <v>91567</v>
          </cell>
          <cell r="G830" t="str">
            <v>Herrieden</v>
          </cell>
          <cell r="H830" t="str">
            <v>09825</v>
          </cell>
          <cell r="I830" t="str">
            <v>18-168</v>
          </cell>
          <cell r="J830" t="str">
            <v>R</v>
          </cell>
          <cell r="K830">
            <v>0</v>
          </cell>
          <cell r="L830" t="str">
            <v xml:space="preserve"> </v>
          </cell>
          <cell r="M830">
            <v>0.8</v>
          </cell>
          <cell r="N830">
            <v>180</v>
          </cell>
          <cell r="O830">
            <v>0</v>
          </cell>
          <cell r="P830">
            <v>557315</v>
          </cell>
          <cell r="Q830">
            <v>5</v>
          </cell>
          <cell r="R830">
            <v>43404</v>
          </cell>
          <cell r="S830">
            <v>0</v>
          </cell>
          <cell r="T830">
            <v>9</v>
          </cell>
          <cell r="V830">
            <v>0.05</v>
          </cell>
          <cell r="W830" t="str">
            <v/>
          </cell>
          <cell r="X830" t="str">
            <v/>
          </cell>
          <cell r="Y830" t="str">
            <v/>
          </cell>
          <cell r="Z830">
            <v>180</v>
          </cell>
        </row>
        <row r="831">
          <cell r="A831" t="str">
            <v>10-74</v>
          </cell>
          <cell r="B831" t="str">
            <v>Firma</v>
          </cell>
          <cell r="C831" t="str">
            <v>Hans</v>
          </cell>
          <cell r="D831" t="str">
            <v>Bürkel Bauunternehmen GmbH</v>
          </cell>
          <cell r="E831" t="str">
            <v>Frankendorf 2</v>
          </cell>
          <cell r="F831">
            <v>91629</v>
          </cell>
          <cell r="G831" t="str">
            <v>Weihenzell</v>
          </cell>
          <cell r="H831" t="str">
            <v>09802</v>
          </cell>
          <cell r="I831">
            <v>265</v>
          </cell>
          <cell r="J831" t="str">
            <v>R</v>
          </cell>
          <cell r="K831">
            <v>0</v>
          </cell>
          <cell r="L831" t="str">
            <v xml:space="preserve"> </v>
          </cell>
          <cell r="M831">
            <v>0.75</v>
          </cell>
          <cell r="N831">
            <v>283.95999999999998</v>
          </cell>
          <cell r="O831">
            <v>0</v>
          </cell>
          <cell r="P831">
            <v>558640</v>
          </cell>
          <cell r="Q831">
            <v>10</v>
          </cell>
          <cell r="R831">
            <v>43404</v>
          </cell>
          <cell r="S831">
            <v>0</v>
          </cell>
          <cell r="T831">
            <v>28.396000000000001</v>
          </cell>
          <cell r="V831">
            <v>0.1</v>
          </cell>
          <cell r="W831" t="str">
            <v/>
          </cell>
          <cell r="X831" t="str">
            <v/>
          </cell>
          <cell r="Y831" t="str">
            <v/>
          </cell>
          <cell r="Z831">
            <v>283.95999999999998</v>
          </cell>
        </row>
        <row r="832">
          <cell r="A832" t="str">
            <v>10-75</v>
          </cell>
          <cell r="B832" t="str">
            <v>Firma</v>
          </cell>
          <cell r="C832" t="str">
            <v>Bauunternehmen</v>
          </cell>
          <cell r="D832" t="str">
            <v>Gruber</v>
          </cell>
          <cell r="E832" t="str">
            <v>Bahnhofstr. 9</v>
          </cell>
          <cell r="F832">
            <v>86681</v>
          </cell>
          <cell r="G832" t="str">
            <v>Fünfstetten</v>
          </cell>
          <cell r="H832" t="str">
            <v>09091</v>
          </cell>
          <cell r="I832" t="str">
            <v>449 Fax: 3959 Mobil: 0171/33 49 537</v>
          </cell>
          <cell r="J832" t="str">
            <v>R</v>
          </cell>
          <cell r="K832">
            <v>0</v>
          </cell>
          <cell r="L832" t="str">
            <v xml:space="preserve"> </v>
          </cell>
          <cell r="M832">
            <v>0.75</v>
          </cell>
          <cell r="N832">
            <v>707.2</v>
          </cell>
          <cell r="O832">
            <v>0</v>
          </cell>
          <cell r="P832">
            <v>558641</v>
          </cell>
          <cell r="Q832">
            <v>10</v>
          </cell>
          <cell r="R832">
            <v>43404</v>
          </cell>
          <cell r="S832">
            <v>0</v>
          </cell>
          <cell r="T832">
            <v>70.72</v>
          </cell>
          <cell r="V832">
            <v>9.9999999999999992E-2</v>
          </cell>
          <cell r="W832" t="str">
            <v/>
          </cell>
          <cell r="X832" t="str">
            <v/>
          </cell>
          <cell r="Y832" t="str">
            <v/>
          </cell>
          <cell r="Z832">
            <v>707.2</v>
          </cell>
        </row>
        <row r="833">
          <cell r="A833" t="str">
            <v>10-76</v>
          </cell>
          <cell r="B833" t="str">
            <v>Firma</v>
          </cell>
          <cell r="C833" t="str">
            <v xml:space="preserve"> </v>
          </cell>
          <cell r="D833" t="str">
            <v>Beil GmbH &amp; Co. KG</v>
          </cell>
          <cell r="E833" t="str">
            <v>Chemnitzer Str. 21</v>
          </cell>
          <cell r="F833">
            <v>91564</v>
          </cell>
          <cell r="G833" t="str">
            <v>Neuendettelsau</v>
          </cell>
          <cell r="H833" t="str">
            <v>09874</v>
          </cell>
          <cell r="I833" t="str">
            <v>6806-0 Fax: -66</v>
          </cell>
          <cell r="J833" t="str">
            <v>R</v>
          </cell>
          <cell r="K833">
            <v>0</v>
          </cell>
          <cell r="L833" t="str">
            <v xml:space="preserve"> </v>
          </cell>
          <cell r="M833">
            <v>0.75</v>
          </cell>
          <cell r="N833">
            <v>3184.11</v>
          </cell>
          <cell r="O833">
            <v>0</v>
          </cell>
          <cell r="P833">
            <v>558837</v>
          </cell>
          <cell r="Q833">
            <v>10</v>
          </cell>
          <cell r="R833">
            <v>43404</v>
          </cell>
          <cell r="S833">
            <v>0</v>
          </cell>
          <cell r="T833">
            <v>318.411</v>
          </cell>
          <cell r="V833">
            <v>9.9999999999999992E-2</v>
          </cell>
          <cell r="W833" t="str">
            <v/>
          </cell>
          <cell r="X833" t="str">
            <v/>
          </cell>
          <cell r="Y833" t="str">
            <v/>
          </cell>
          <cell r="Z833">
            <v>3184.11</v>
          </cell>
        </row>
        <row r="834">
          <cell r="A834" t="str">
            <v>10-77</v>
          </cell>
          <cell r="B834" t="str">
            <v>Firma</v>
          </cell>
          <cell r="C834" t="str">
            <v xml:space="preserve"> </v>
          </cell>
          <cell r="D834" t="str">
            <v>Beil GmbH &amp; Co. KG</v>
          </cell>
          <cell r="E834" t="str">
            <v>Chemnitzer Str. 21</v>
          </cell>
          <cell r="F834">
            <v>91564</v>
          </cell>
          <cell r="G834" t="str">
            <v>Neuendettelsau</v>
          </cell>
          <cell r="H834" t="str">
            <v>09874</v>
          </cell>
          <cell r="I834" t="str">
            <v>6806-0 Fax: -66</v>
          </cell>
          <cell r="J834" t="str">
            <v>R</v>
          </cell>
          <cell r="K834">
            <v>0</v>
          </cell>
          <cell r="L834" t="str">
            <v xml:space="preserve"> </v>
          </cell>
          <cell r="M834">
            <v>0.75</v>
          </cell>
          <cell r="N834">
            <v>2107.0500000000002</v>
          </cell>
          <cell r="O834">
            <v>0</v>
          </cell>
          <cell r="P834">
            <v>556859</v>
          </cell>
          <cell r="Q834">
            <v>10</v>
          </cell>
          <cell r="R834">
            <v>43404</v>
          </cell>
          <cell r="S834">
            <v>0</v>
          </cell>
          <cell r="T834">
            <v>210.70500000000001</v>
          </cell>
          <cell r="V834">
            <v>9.9999999999999992E-2</v>
          </cell>
          <cell r="W834" t="str">
            <v/>
          </cell>
          <cell r="X834" t="str">
            <v/>
          </cell>
          <cell r="Y834" t="str">
            <v/>
          </cell>
          <cell r="Z834">
            <v>2107.0500000000002</v>
          </cell>
        </row>
        <row r="835">
          <cell r="A835" t="str">
            <v>10-78</v>
          </cell>
          <cell r="B835" t="str">
            <v>Firma</v>
          </cell>
          <cell r="C835" t="str">
            <v xml:space="preserve"> </v>
          </cell>
          <cell r="D835" t="str">
            <v>Beil GmbH &amp; Co. KG</v>
          </cell>
          <cell r="E835" t="str">
            <v>Chemnitzer Str. 21</v>
          </cell>
          <cell r="F835">
            <v>91564</v>
          </cell>
          <cell r="G835" t="str">
            <v>Neuendettelsau</v>
          </cell>
          <cell r="H835" t="str">
            <v>09874</v>
          </cell>
          <cell r="I835" t="str">
            <v>6806-0 Fax: -66</v>
          </cell>
          <cell r="J835" t="str">
            <v>R</v>
          </cell>
          <cell r="K835">
            <v>0</v>
          </cell>
          <cell r="L835" t="str">
            <v xml:space="preserve"> </v>
          </cell>
          <cell r="M835">
            <v>0.75</v>
          </cell>
          <cell r="N835">
            <v>2107.0500000000002</v>
          </cell>
          <cell r="O835">
            <v>0</v>
          </cell>
          <cell r="P835">
            <v>556857</v>
          </cell>
          <cell r="Q835">
            <v>10</v>
          </cell>
          <cell r="R835">
            <v>43404</v>
          </cell>
          <cell r="S835">
            <v>0</v>
          </cell>
          <cell r="T835">
            <v>210.70500000000001</v>
          </cell>
          <cell r="V835">
            <v>9.9999999999999992E-2</v>
          </cell>
          <cell r="W835" t="str">
            <v/>
          </cell>
          <cell r="X835" t="str">
            <v/>
          </cell>
          <cell r="Y835" t="str">
            <v/>
          </cell>
          <cell r="Z835">
            <v>2107.0500000000002</v>
          </cell>
        </row>
        <row r="836">
          <cell r="A836" t="str">
            <v>10-79</v>
          </cell>
          <cell r="B836" t="str">
            <v>Firma</v>
          </cell>
          <cell r="C836" t="str">
            <v>Baustoffe</v>
          </cell>
          <cell r="D836" t="str">
            <v>Seeger</v>
          </cell>
          <cell r="E836" t="str">
            <v>Waldstr. 11</v>
          </cell>
          <cell r="F836">
            <v>96132</v>
          </cell>
          <cell r="G836" t="str">
            <v>Aschbach</v>
          </cell>
          <cell r="H836" t="str">
            <v>09555</v>
          </cell>
          <cell r="I836">
            <v>92200</v>
          </cell>
          <cell r="J836" t="str">
            <v>R</v>
          </cell>
          <cell r="K836">
            <v>0</v>
          </cell>
          <cell r="L836" t="str">
            <v xml:space="preserve"> </v>
          </cell>
          <cell r="M836">
            <v>0.75</v>
          </cell>
          <cell r="N836">
            <v>311.77999999999997</v>
          </cell>
          <cell r="O836">
            <v>0</v>
          </cell>
          <cell r="P836">
            <v>559095</v>
          </cell>
          <cell r="Q836">
            <v>10</v>
          </cell>
          <cell r="R836">
            <v>43404</v>
          </cell>
          <cell r="S836">
            <v>0</v>
          </cell>
          <cell r="T836">
            <v>31.177999999999997</v>
          </cell>
          <cell r="V836">
            <v>0.1</v>
          </cell>
          <cell r="W836" t="str">
            <v/>
          </cell>
          <cell r="X836" t="str">
            <v/>
          </cell>
          <cell r="Y836" t="str">
            <v/>
          </cell>
          <cell r="Z836">
            <v>311.77999999999997</v>
          </cell>
        </row>
        <row r="837">
          <cell r="A837" t="str">
            <v>10-80</v>
          </cell>
          <cell r="B837" t="str">
            <v>Firma</v>
          </cell>
          <cell r="C837" t="str">
            <v>Baustoffe</v>
          </cell>
          <cell r="D837" t="str">
            <v>Seeger</v>
          </cell>
          <cell r="E837" t="str">
            <v>Waldstr. 11</v>
          </cell>
          <cell r="F837">
            <v>96132</v>
          </cell>
          <cell r="G837" t="str">
            <v>Aschbach</v>
          </cell>
          <cell r="H837" t="str">
            <v>09555</v>
          </cell>
          <cell r="I837">
            <v>92200</v>
          </cell>
          <cell r="J837" t="str">
            <v>R</v>
          </cell>
          <cell r="K837">
            <v>0</v>
          </cell>
          <cell r="L837" t="str">
            <v xml:space="preserve"> </v>
          </cell>
          <cell r="M837">
            <v>0.75</v>
          </cell>
          <cell r="N837">
            <v>120.45</v>
          </cell>
          <cell r="O837">
            <v>0</v>
          </cell>
          <cell r="P837">
            <v>552915</v>
          </cell>
          <cell r="Q837">
            <v>10</v>
          </cell>
          <cell r="R837">
            <v>43404</v>
          </cell>
          <cell r="S837">
            <v>0</v>
          </cell>
          <cell r="T837">
            <v>12.045</v>
          </cell>
          <cell r="V837">
            <v>9.9999999999999992E-2</v>
          </cell>
          <cell r="W837" t="str">
            <v/>
          </cell>
          <cell r="X837" t="str">
            <v/>
          </cell>
          <cell r="Y837" t="str">
            <v/>
          </cell>
          <cell r="Z837">
            <v>120.45</v>
          </cell>
        </row>
        <row r="838">
          <cell r="A838" t="str">
            <v>10-81</v>
          </cell>
          <cell r="B838" t="str">
            <v>Firma</v>
          </cell>
          <cell r="C838" t="str">
            <v>Baustoffe</v>
          </cell>
          <cell r="D838" t="str">
            <v>Seeger</v>
          </cell>
          <cell r="E838" t="str">
            <v>Waldstr. 11</v>
          </cell>
          <cell r="F838">
            <v>96132</v>
          </cell>
          <cell r="G838" t="str">
            <v>Aschbach</v>
          </cell>
          <cell r="H838" t="str">
            <v>09555</v>
          </cell>
          <cell r="I838">
            <v>92200</v>
          </cell>
          <cell r="J838" t="str">
            <v>R</v>
          </cell>
          <cell r="K838">
            <v>0</v>
          </cell>
          <cell r="L838" t="str">
            <v xml:space="preserve"> </v>
          </cell>
          <cell r="M838">
            <v>0.75</v>
          </cell>
          <cell r="N838">
            <v>625.33000000000004</v>
          </cell>
          <cell r="O838">
            <v>0</v>
          </cell>
          <cell r="P838">
            <v>558193</v>
          </cell>
          <cell r="Q838">
            <v>10</v>
          </cell>
          <cell r="R838">
            <v>43404</v>
          </cell>
          <cell r="S838">
            <v>0</v>
          </cell>
          <cell r="T838">
            <v>62.533000000000001</v>
          </cell>
          <cell r="V838">
            <v>9.9999999999999992E-2</v>
          </cell>
          <cell r="W838" t="str">
            <v/>
          </cell>
          <cell r="X838" t="str">
            <v/>
          </cell>
          <cell r="Y838" t="str">
            <v/>
          </cell>
          <cell r="Z838">
            <v>625.33000000000004</v>
          </cell>
        </row>
        <row r="839">
          <cell r="A839" t="str">
            <v>10-82</v>
          </cell>
          <cell r="B839">
            <v>0</v>
          </cell>
          <cell r="C839">
            <v>0</v>
          </cell>
          <cell r="D839" t="str">
            <v>Rechnungslauf</v>
          </cell>
          <cell r="E839">
            <v>0</v>
          </cell>
          <cell r="F839" t="str">
            <v/>
          </cell>
          <cell r="G839">
            <v>0</v>
          </cell>
          <cell r="H839" t="str">
            <v/>
          </cell>
          <cell r="I839">
            <v>0</v>
          </cell>
          <cell r="J839" t="str">
            <v>R</v>
          </cell>
          <cell r="K839">
            <v>0</v>
          </cell>
          <cell r="L839" t="str">
            <v xml:space="preserve"> </v>
          </cell>
          <cell r="M839">
            <v>0</v>
          </cell>
          <cell r="N839">
            <v>18730.34</v>
          </cell>
          <cell r="O839">
            <v>0</v>
          </cell>
          <cell r="P839">
            <v>0</v>
          </cell>
          <cell r="Q839">
            <v>0</v>
          </cell>
          <cell r="R839">
            <v>43404</v>
          </cell>
          <cell r="S839">
            <v>0</v>
          </cell>
          <cell r="T839">
            <v>228.53</v>
          </cell>
          <cell r="V839">
            <v>1.2201059884657726E-2</v>
          </cell>
          <cell r="W839">
            <v>187.30340000000001</v>
          </cell>
          <cell r="X839">
            <v>41.226599999999991</v>
          </cell>
          <cell r="Y839">
            <v>2061.3299999999995</v>
          </cell>
          <cell r="Z839">
            <v>18730.34</v>
          </cell>
        </row>
        <row r="840">
          <cell r="A840" t="str">
            <v>10-83</v>
          </cell>
          <cell r="B840">
            <v>0</v>
          </cell>
          <cell r="C840">
            <v>0</v>
          </cell>
          <cell r="D840" t="str">
            <v>Rechnungslauf</v>
          </cell>
          <cell r="E840">
            <v>0</v>
          </cell>
          <cell r="F840" t="str">
            <v/>
          </cell>
          <cell r="G840">
            <v>0</v>
          </cell>
          <cell r="H840" t="str">
            <v/>
          </cell>
          <cell r="I840">
            <v>0</v>
          </cell>
          <cell r="J840" t="str">
            <v>R</v>
          </cell>
          <cell r="K840">
            <v>0</v>
          </cell>
          <cell r="L840" t="str">
            <v xml:space="preserve"> </v>
          </cell>
          <cell r="M840">
            <v>0</v>
          </cell>
          <cell r="N840">
            <v>15472.91</v>
          </cell>
          <cell r="O840">
            <v>0</v>
          </cell>
          <cell r="P840">
            <v>0</v>
          </cell>
          <cell r="Q840">
            <v>0</v>
          </cell>
          <cell r="R840">
            <v>43399</v>
          </cell>
          <cell r="S840">
            <v>0</v>
          </cell>
          <cell r="T840">
            <v>158.99</v>
          </cell>
          <cell r="V840">
            <v>1.0275378063984087E-2</v>
          </cell>
          <cell r="W840">
            <v>154.72909999999999</v>
          </cell>
          <cell r="X840">
            <v>4.2609000000000208</v>
          </cell>
          <cell r="Y840">
            <v>213.04500000000104</v>
          </cell>
          <cell r="Z840">
            <v>15472.91</v>
          </cell>
        </row>
        <row r="841">
          <cell r="A841" t="str">
            <v>10-84</v>
          </cell>
          <cell r="B841">
            <v>0</v>
          </cell>
          <cell r="C841">
            <v>0</v>
          </cell>
          <cell r="D841" t="str">
            <v>Rechnungslauf</v>
          </cell>
          <cell r="E841">
            <v>0</v>
          </cell>
          <cell r="F841" t="str">
            <v/>
          </cell>
          <cell r="G841">
            <v>0</v>
          </cell>
          <cell r="H841" t="str">
            <v/>
          </cell>
          <cell r="I841">
            <v>0</v>
          </cell>
          <cell r="J841" t="str">
            <v>R</v>
          </cell>
          <cell r="K841">
            <v>0</v>
          </cell>
          <cell r="L841" t="str">
            <v xml:space="preserve"> </v>
          </cell>
          <cell r="M841">
            <v>0</v>
          </cell>
          <cell r="N841">
            <v>20436.37</v>
          </cell>
          <cell r="O841">
            <v>0</v>
          </cell>
          <cell r="P841">
            <v>0</v>
          </cell>
          <cell r="Q841">
            <v>0</v>
          </cell>
          <cell r="R841">
            <v>43397</v>
          </cell>
          <cell r="S841">
            <v>0</v>
          </cell>
          <cell r="T841">
            <v>212.49</v>
          </cell>
          <cell r="V841">
            <v>1.0397639111055438E-2</v>
          </cell>
          <cell r="W841">
            <v>204.36369999999999</v>
          </cell>
          <cell r="X841">
            <v>8.1263000000000147</v>
          </cell>
          <cell r="Y841">
            <v>406.31500000000074</v>
          </cell>
          <cell r="Z841">
            <v>20436.37</v>
          </cell>
        </row>
        <row r="842">
          <cell r="A842" t="str">
            <v>10-85</v>
          </cell>
          <cell r="B842">
            <v>0</v>
          </cell>
          <cell r="C842">
            <v>0</v>
          </cell>
          <cell r="D842" t="str">
            <v>Rechnungslauf</v>
          </cell>
          <cell r="E842">
            <v>0</v>
          </cell>
          <cell r="F842" t="str">
            <v/>
          </cell>
          <cell r="G842">
            <v>0</v>
          </cell>
          <cell r="H842" t="str">
            <v/>
          </cell>
          <cell r="I842">
            <v>0</v>
          </cell>
          <cell r="J842" t="str">
            <v>R</v>
          </cell>
          <cell r="K842">
            <v>0</v>
          </cell>
          <cell r="L842" t="str">
            <v xml:space="preserve"> </v>
          </cell>
          <cell r="M842">
            <v>0</v>
          </cell>
          <cell r="N842">
            <v>19088.259999999998</v>
          </cell>
          <cell r="O842">
            <v>1007</v>
          </cell>
          <cell r="P842">
            <v>0</v>
          </cell>
          <cell r="Q842">
            <v>0</v>
          </cell>
          <cell r="R842">
            <v>43392</v>
          </cell>
          <cell r="S842">
            <v>0</v>
          </cell>
          <cell r="T842">
            <v>190.78</v>
          </cell>
          <cell r="V842">
            <v>9.9946249684360975E-3</v>
          </cell>
          <cell r="W842">
            <v>190.8826</v>
          </cell>
          <cell r="X842">
            <v>-0.10259999999999536</v>
          </cell>
          <cell r="Y842">
            <v>-5.1299999999997681</v>
          </cell>
          <cell r="Z842">
            <v>19088.259999999998</v>
          </cell>
        </row>
        <row r="843">
          <cell r="A843" t="str">
            <v>10-86</v>
          </cell>
          <cell r="B843">
            <v>0</v>
          </cell>
          <cell r="C843">
            <v>0</v>
          </cell>
          <cell r="D843" t="str">
            <v>Rechnungslauf</v>
          </cell>
          <cell r="E843">
            <v>0</v>
          </cell>
          <cell r="F843" t="str">
            <v/>
          </cell>
          <cell r="G843">
            <v>0</v>
          </cell>
          <cell r="H843" t="str">
            <v/>
          </cell>
          <cell r="I843">
            <v>0</v>
          </cell>
          <cell r="J843" t="str">
            <v>R</v>
          </cell>
          <cell r="K843">
            <v>0</v>
          </cell>
          <cell r="L843" t="str">
            <v xml:space="preserve"> </v>
          </cell>
          <cell r="M843">
            <v>0</v>
          </cell>
          <cell r="N843">
            <v>26558.17</v>
          </cell>
          <cell r="O843">
            <v>1008</v>
          </cell>
          <cell r="P843">
            <v>0</v>
          </cell>
          <cell r="Q843">
            <v>0</v>
          </cell>
          <cell r="R843">
            <v>43390</v>
          </cell>
          <cell r="S843">
            <v>0</v>
          </cell>
          <cell r="T843">
            <v>467.71</v>
          </cell>
          <cell r="V843">
            <v>1.7610776646131868E-2</v>
          </cell>
          <cell r="W843">
            <v>265.58170000000001</v>
          </cell>
          <cell r="X843">
            <v>202.12829999999997</v>
          </cell>
          <cell r="Y843">
            <v>10106.414999999999</v>
          </cell>
          <cell r="Z843">
            <v>26558.17</v>
          </cell>
        </row>
        <row r="844">
          <cell r="A844" t="str">
            <v>10-87</v>
          </cell>
          <cell r="B844">
            <v>0</v>
          </cell>
          <cell r="C844">
            <v>0</v>
          </cell>
          <cell r="D844" t="str">
            <v>Rechnungslauf</v>
          </cell>
          <cell r="E844">
            <v>0</v>
          </cell>
          <cell r="F844" t="str">
            <v/>
          </cell>
          <cell r="G844">
            <v>0</v>
          </cell>
          <cell r="H844" t="str">
            <v/>
          </cell>
          <cell r="I844">
            <v>0</v>
          </cell>
          <cell r="J844" t="str">
            <v>R</v>
          </cell>
          <cell r="K844">
            <v>0</v>
          </cell>
          <cell r="L844" t="str">
            <v xml:space="preserve"> </v>
          </cell>
          <cell r="M844">
            <v>0</v>
          </cell>
          <cell r="N844">
            <v>27521.67</v>
          </cell>
          <cell r="O844">
            <v>1009</v>
          </cell>
          <cell r="P844">
            <v>0</v>
          </cell>
          <cell r="Q844">
            <v>0</v>
          </cell>
          <cell r="R844">
            <v>43388</v>
          </cell>
          <cell r="S844">
            <v>0</v>
          </cell>
          <cell r="T844">
            <v>327.48</v>
          </cell>
          <cell r="V844">
            <v>1.1898987234422913E-2</v>
          </cell>
          <cell r="W844">
            <v>275.2167</v>
          </cell>
          <cell r="X844">
            <v>52.263300000000015</v>
          </cell>
          <cell r="Y844">
            <v>2613.1650000000009</v>
          </cell>
          <cell r="Z844">
            <v>27521.67</v>
          </cell>
        </row>
        <row r="845">
          <cell r="A845" t="str">
            <v>10-88</v>
          </cell>
          <cell r="B845">
            <v>0</v>
          </cell>
          <cell r="C845">
            <v>0</v>
          </cell>
          <cell r="D845" t="str">
            <v>Rechnungslauf</v>
          </cell>
          <cell r="E845">
            <v>0</v>
          </cell>
          <cell r="F845" t="str">
            <v/>
          </cell>
          <cell r="G845">
            <v>0</v>
          </cell>
          <cell r="H845" t="str">
            <v/>
          </cell>
          <cell r="I845">
            <v>0</v>
          </cell>
          <cell r="J845" t="str">
            <v>R</v>
          </cell>
          <cell r="K845">
            <v>0</v>
          </cell>
          <cell r="L845" t="str">
            <v xml:space="preserve"> </v>
          </cell>
          <cell r="M845">
            <v>0</v>
          </cell>
          <cell r="N845">
            <v>37555.81</v>
          </cell>
          <cell r="O845">
            <v>1006</v>
          </cell>
          <cell r="P845">
            <v>0</v>
          </cell>
          <cell r="Q845">
            <v>0</v>
          </cell>
          <cell r="R845">
            <v>43382</v>
          </cell>
          <cell r="S845">
            <v>0</v>
          </cell>
          <cell r="T845">
            <v>424.42</v>
          </cell>
          <cell r="V845">
            <v>1.130104769408515E-2</v>
          </cell>
          <cell r="W845">
            <v>375.55809999999997</v>
          </cell>
          <cell r="X845">
            <v>48.861900000000048</v>
          </cell>
          <cell r="Y845">
            <v>2443.0950000000025</v>
          </cell>
          <cell r="Z845">
            <v>37555.81</v>
          </cell>
        </row>
        <row r="846">
          <cell r="A846" t="str">
            <v>10-89</v>
          </cell>
          <cell r="B846">
            <v>0</v>
          </cell>
          <cell r="C846">
            <v>0</v>
          </cell>
          <cell r="D846" t="str">
            <v>Rechnungslauf</v>
          </cell>
          <cell r="E846">
            <v>0</v>
          </cell>
          <cell r="F846" t="str">
            <v/>
          </cell>
          <cell r="G846">
            <v>0</v>
          </cell>
          <cell r="H846" t="str">
            <v/>
          </cell>
          <cell r="I846">
            <v>0</v>
          </cell>
          <cell r="J846" t="str">
            <v>R</v>
          </cell>
          <cell r="K846">
            <v>0</v>
          </cell>
          <cell r="L846" t="str">
            <v xml:space="preserve"> </v>
          </cell>
          <cell r="M846">
            <v>0</v>
          </cell>
          <cell r="N846">
            <v>11502.43</v>
          </cell>
          <cell r="O846">
            <v>1003</v>
          </cell>
          <cell r="P846">
            <v>0</v>
          </cell>
          <cell r="Q846">
            <v>0</v>
          </cell>
          <cell r="R846">
            <v>43375</v>
          </cell>
          <cell r="S846">
            <v>0</v>
          </cell>
          <cell r="T846">
            <v>150.44999999999999</v>
          </cell>
          <cell r="V846">
            <v>1.3079844867562767E-2</v>
          </cell>
          <cell r="W846">
            <v>115.02430000000001</v>
          </cell>
          <cell r="X846">
            <v>35.425699999999978</v>
          </cell>
          <cell r="Y846">
            <v>1771.2849999999989</v>
          </cell>
          <cell r="Z846">
            <v>11502.43</v>
          </cell>
        </row>
        <row r="847">
          <cell r="A847" t="str">
            <v>10-90</v>
          </cell>
          <cell r="B847">
            <v>0</v>
          </cell>
          <cell r="C847" t="str">
            <v>Sonderprovision lt. Aufstellung</v>
          </cell>
          <cell r="D847">
            <v>0</v>
          </cell>
          <cell r="E847">
            <v>0</v>
          </cell>
          <cell r="F847">
            <v>0</v>
          </cell>
          <cell r="G847" t="str">
            <v/>
          </cell>
          <cell r="H847" t="str">
            <v/>
          </cell>
          <cell r="I847">
            <v>0</v>
          </cell>
          <cell r="J847" t="str">
            <v>S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1001</v>
          </cell>
          <cell r="P847">
            <v>0</v>
          </cell>
          <cell r="Q847">
            <v>0</v>
          </cell>
          <cell r="R847">
            <v>43374</v>
          </cell>
          <cell r="S847">
            <v>0</v>
          </cell>
          <cell r="T847">
            <v>1095.42</v>
          </cell>
          <cell r="V847">
            <v>0</v>
          </cell>
          <cell r="W847" t="str">
            <v/>
          </cell>
          <cell r="X847" t="str">
            <v/>
          </cell>
          <cell r="Y847" t="str">
            <v/>
          </cell>
          <cell r="Z847">
            <v>0</v>
          </cell>
        </row>
        <row r="848">
          <cell r="A848" t="str">
            <v>11-01</v>
          </cell>
          <cell r="B848" t="str">
            <v>Firma</v>
          </cell>
          <cell r="C848" t="str">
            <v>Bauunternehmen</v>
          </cell>
          <cell r="D848" t="str">
            <v>Brechtelsbauer</v>
          </cell>
          <cell r="E848" t="str">
            <v>Fronbergweg 25</v>
          </cell>
          <cell r="F848">
            <v>90613</v>
          </cell>
          <cell r="G848" t="str">
            <v>Großhabersdorf</v>
          </cell>
          <cell r="H848" t="str">
            <v>09105</v>
          </cell>
          <cell r="I848">
            <v>9116</v>
          </cell>
          <cell r="J848" t="str">
            <v>R</v>
          </cell>
          <cell r="K848">
            <v>0</v>
          </cell>
          <cell r="L848" t="str">
            <v xml:space="preserve"> </v>
          </cell>
          <cell r="M848">
            <v>0.75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 t="str">
            <v>Benker/Schmitt, Blücherstr., 90439 Nürnberg</v>
          </cell>
          <cell r="T848" t="str">
            <v/>
          </cell>
          <cell r="V848" t="e">
            <v>#VALUE!</v>
          </cell>
          <cell r="W848" t="str">
            <v/>
          </cell>
          <cell r="X848" t="str">
            <v/>
          </cell>
          <cell r="Y848" t="str">
            <v/>
          </cell>
          <cell r="Z848" t="str">
            <v/>
          </cell>
        </row>
        <row r="849">
          <cell r="A849" t="str">
            <v>11-02</v>
          </cell>
          <cell r="B849">
            <v>0</v>
          </cell>
          <cell r="C849">
            <v>0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 t="str">
            <v/>
          </cell>
          <cell r="V849" t="e">
            <v>#VALUE!</v>
          </cell>
          <cell r="W849" t="str">
            <v/>
          </cell>
          <cell r="X849" t="str">
            <v/>
          </cell>
          <cell r="Y849" t="str">
            <v/>
          </cell>
          <cell r="Z849" t="str">
            <v/>
          </cell>
        </row>
        <row r="850">
          <cell r="A850" t="str">
            <v>11-03</v>
          </cell>
          <cell r="B850">
            <v>0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  <cell r="O850">
            <v>0</v>
          </cell>
          <cell r="P850">
            <v>0</v>
          </cell>
          <cell r="Q850">
            <v>0</v>
          </cell>
          <cell r="R850">
            <v>0</v>
          </cell>
          <cell r="S850">
            <v>0</v>
          </cell>
          <cell r="T850" t="str">
            <v/>
          </cell>
          <cell r="V850" t="e">
            <v>#VALUE!</v>
          </cell>
          <cell r="W850" t="str">
            <v/>
          </cell>
          <cell r="X850" t="str">
            <v/>
          </cell>
          <cell r="Y850" t="str">
            <v/>
          </cell>
          <cell r="Z850" t="str">
            <v/>
          </cell>
        </row>
        <row r="851">
          <cell r="A851" t="str">
            <v>11-04</v>
          </cell>
          <cell r="B851">
            <v>0</v>
          </cell>
          <cell r="C851">
            <v>0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 t="str">
            <v/>
          </cell>
          <cell r="V851" t="e">
            <v>#VALUE!</v>
          </cell>
          <cell r="W851" t="str">
            <v/>
          </cell>
          <cell r="X851" t="str">
            <v/>
          </cell>
          <cell r="Y851" t="str">
            <v/>
          </cell>
          <cell r="Z851" t="str">
            <v/>
          </cell>
        </row>
        <row r="852">
          <cell r="A852" t="str">
            <v>11-05</v>
          </cell>
          <cell r="B852">
            <v>0</v>
          </cell>
          <cell r="C852">
            <v>0</v>
          </cell>
          <cell r="D852">
            <v>0</v>
          </cell>
          <cell r="E852">
            <v>0</v>
          </cell>
          <cell r="F852">
            <v>0</v>
          </cell>
          <cell r="G852">
            <v>0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R852">
            <v>0</v>
          </cell>
          <cell r="S852">
            <v>0</v>
          </cell>
          <cell r="T852" t="str">
            <v/>
          </cell>
          <cell r="V852" t="e">
            <v>#VALUE!</v>
          </cell>
          <cell r="W852" t="str">
            <v/>
          </cell>
          <cell r="X852" t="str">
            <v/>
          </cell>
          <cell r="Y852" t="str">
            <v/>
          </cell>
          <cell r="Z852" t="str">
            <v/>
          </cell>
        </row>
        <row r="853">
          <cell r="A853" t="str">
            <v>11-06</v>
          </cell>
          <cell r="B853">
            <v>0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R853">
            <v>0</v>
          </cell>
          <cell r="S853">
            <v>0</v>
          </cell>
          <cell r="T853" t="str">
            <v/>
          </cell>
          <cell r="V853" t="e">
            <v>#VALUE!</v>
          </cell>
          <cell r="W853" t="str">
            <v/>
          </cell>
          <cell r="X853" t="str">
            <v/>
          </cell>
          <cell r="Y853" t="str">
            <v/>
          </cell>
          <cell r="Z853" t="str">
            <v/>
          </cell>
        </row>
        <row r="854">
          <cell r="A854" t="str">
            <v>11-07</v>
          </cell>
          <cell r="B854">
            <v>0</v>
          </cell>
          <cell r="C854">
            <v>0</v>
          </cell>
          <cell r="D854">
            <v>0</v>
          </cell>
          <cell r="E854">
            <v>0</v>
          </cell>
          <cell r="F854">
            <v>0</v>
          </cell>
          <cell r="G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 t="str">
            <v/>
          </cell>
          <cell r="V854" t="e">
            <v>#VALUE!</v>
          </cell>
          <cell r="W854" t="str">
            <v/>
          </cell>
          <cell r="X854" t="str">
            <v/>
          </cell>
          <cell r="Y854" t="str">
            <v/>
          </cell>
          <cell r="Z854" t="str">
            <v/>
          </cell>
        </row>
        <row r="855">
          <cell r="A855" t="str">
            <v>11-08</v>
          </cell>
          <cell r="B855">
            <v>0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 t="str">
            <v/>
          </cell>
          <cell r="V855" t="e">
            <v>#VALUE!</v>
          </cell>
          <cell r="W855" t="str">
            <v/>
          </cell>
          <cell r="X855" t="str">
            <v/>
          </cell>
          <cell r="Y855" t="str">
            <v/>
          </cell>
          <cell r="Z855" t="str">
            <v/>
          </cell>
        </row>
        <row r="856">
          <cell r="A856" t="str">
            <v>11-09</v>
          </cell>
          <cell r="B856">
            <v>0</v>
          </cell>
          <cell r="C856">
            <v>0</v>
          </cell>
          <cell r="D856">
            <v>0</v>
          </cell>
          <cell r="E856">
            <v>0</v>
          </cell>
          <cell r="F856">
            <v>0</v>
          </cell>
          <cell r="G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  <cell r="O856">
            <v>0</v>
          </cell>
          <cell r="P856">
            <v>0</v>
          </cell>
          <cell r="Q856">
            <v>0</v>
          </cell>
          <cell r="R856">
            <v>0</v>
          </cell>
          <cell r="S856">
            <v>0</v>
          </cell>
          <cell r="T856" t="str">
            <v/>
          </cell>
          <cell r="V856" t="e">
            <v>#VALUE!</v>
          </cell>
          <cell r="W856" t="str">
            <v/>
          </cell>
          <cell r="X856" t="str">
            <v/>
          </cell>
          <cell r="Y856" t="str">
            <v/>
          </cell>
          <cell r="Z856" t="str">
            <v/>
          </cell>
        </row>
        <row r="857">
          <cell r="A857" t="str">
            <v>11-10</v>
          </cell>
          <cell r="B857">
            <v>0</v>
          </cell>
          <cell r="C857">
            <v>0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 t="str">
            <v/>
          </cell>
          <cell r="V857" t="e">
            <v>#VALUE!</v>
          </cell>
          <cell r="W857" t="str">
            <v/>
          </cell>
          <cell r="X857" t="str">
            <v/>
          </cell>
          <cell r="Y857" t="str">
            <v/>
          </cell>
          <cell r="Z857" t="str">
            <v/>
          </cell>
        </row>
        <row r="858">
          <cell r="A858" t="str">
            <v>11-11</v>
          </cell>
          <cell r="B858">
            <v>0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 t="str">
            <v/>
          </cell>
          <cell r="V858" t="e">
            <v>#VALUE!</v>
          </cell>
          <cell r="W858" t="str">
            <v/>
          </cell>
          <cell r="X858" t="str">
            <v/>
          </cell>
          <cell r="Y858" t="str">
            <v/>
          </cell>
          <cell r="Z858" t="str">
            <v/>
          </cell>
        </row>
        <row r="859">
          <cell r="A859" t="str">
            <v>11-12</v>
          </cell>
          <cell r="B859">
            <v>0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 t="str">
            <v/>
          </cell>
          <cell r="V859" t="e">
            <v>#VALUE!</v>
          </cell>
          <cell r="W859" t="str">
            <v/>
          </cell>
          <cell r="X859" t="str">
            <v/>
          </cell>
          <cell r="Y859" t="str">
            <v/>
          </cell>
          <cell r="Z859" t="str">
            <v/>
          </cell>
        </row>
        <row r="860">
          <cell r="A860" t="str">
            <v>11-13</v>
          </cell>
          <cell r="B860">
            <v>0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 t="str">
            <v/>
          </cell>
          <cell r="V860" t="e">
            <v>#VALUE!</v>
          </cell>
          <cell r="W860" t="str">
            <v/>
          </cell>
          <cell r="X860" t="str">
            <v/>
          </cell>
          <cell r="Y860" t="str">
            <v/>
          </cell>
          <cell r="Z860" t="str">
            <v/>
          </cell>
        </row>
        <row r="861">
          <cell r="A861" t="str">
            <v>11-14</v>
          </cell>
          <cell r="B861">
            <v>0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 t="str">
            <v/>
          </cell>
          <cell r="V861" t="e">
            <v>#VALUE!</v>
          </cell>
          <cell r="W861" t="str">
            <v/>
          </cell>
          <cell r="X861" t="str">
            <v/>
          </cell>
          <cell r="Y861" t="str">
            <v/>
          </cell>
          <cell r="Z861" t="str">
            <v/>
          </cell>
        </row>
        <row r="862">
          <cell r="A862" t="str">
            <v>11-15</v>
          </cell>
          <cell r="B862">
            <v>0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R862">
            <v>0</v>
          </cell>
          <cell r="S862">
            <v>0</v>
          </cell>
          <cell r="T862" t="str">
            <v/>
          </cell>
          <cell r="V862" t="e">
            <v>#VALUE!</v>
          </cell>
          <cell r="W862" t="str">
            <v/>
          </cell>
          <cell r="X862" t="str">
            <v/>
          </cell>
          <cell r="Y862" t="str">
            <v/>
          </cell>
          <cell r="Z862" t="str">
            <v/>
          </cell>
        </row>
        <row r="863">
          <cell r="A863" t="str">
            <v>11-16</v>
          </cell>
          <cell r="B863">
            <v>0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R863">
            <v>0</v>
          </cell>
          <cell r="S863">
            <v>0</v>
          </cell>
          <cell r="T863" t="str">
            <v/>
          </cell>
          <cell r="V863" t="e">
            <v>#VALUE!</v>
          </cell>
          <cell r="W863" t="str">
            <v/>
          </cell>
          <cell r="X863" t="str">
            <v/>
          </cell>
          <cell r="Y863" t="str">
            <v/>
          </cell>
          <cell r="Z863" t="str">
            <v/>
          </cell>
        </row>
        <row r="864">
          <cell r="A864" t="str">
            <v>11-17</v>
          </cell>
          <cell r="B864">
            <v>0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 t="str">
            <v/>
          </cell>
          <cell r="V864" t="e">
            <v>#VALUE!</v>
          </cell>
          <cell r="W864" t="str">
            <v/>
          </cell>
          <cell r="X864" t="str">
            <v/>
          </cell>
          <cell r="Y864" t="str">
            <v/>
          </cell>
          <cell r="Z864" t="str">
            <v/>
          </cell>
        </row>
        <row r="865">
          <cell r="A865" t="str">
            <v>11-18</v>
          </cell>
          <cell r="B865">
            <v>0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 t="str">
            <v/>
          </cell>
          <cell r="V865" t="e">
            <v>#VALUE!</v>
          </cell>
          <cell r="W865" t="str">
            <v/>
          </cell>
          <cell r="X865" t="str">
            <v/>
          </cell>
          <cell r="Y865" t="str">
            <v/>
          </cell>
          <cell r="Z865" t="str">
            <v/>
          </cell>
        </row>
        <row r="866">
          <cell r="A866" t="str">
            <v>11-19</v>
          </cell>
          <cell r="B866">
            <v>0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 t="str">
            <v/>
          </cell>
          <cell r="V866" t="e">
            <v>#VALUE!</v>
          </cell>
          <cell r="W866" t="str">
            <v/>
          </cell>
          <cell r="X866" t="str">
            <v/>
          </cell>
          <cell r="Y866" t="str">
            <v/>
          </cell>
          <cell r="Z866" t="str">
            <v/>
          </cell>
        </row>
        <row r="867">
          <cell r="A867" t="str">
            <v>11-20</v>
          </cell>
          <cell r="B867">
            <v>0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 t="str">
            <v/>
          </cell>
          <cell r="V867" t="e">
            <v>#VALUE!</v>
          </cell>
          <cell r="W867" t="str">
            <v/>
          </cell>
          <cell r="X867" t="str">
            <v/>
          </cell>
          <cell r="Y867" t="str">
            <v/>
          </cell>
          <cell r="Z867" t="str">
            <v/>
          </cell>
        </row>
        <row r="868">
          <cell r="A868" t="str">
            <v>11-21</v>
          </cell>
          <cell r="B868">
            <v>0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 t="str">
            <v/>
          </cell>
          <cell r="V868" t="e">
            <v>#VALUE!</v>
          </cell>
          <cell r="W868" t="str">
            <v/>
          </cell>
          <cell r="X868" t="str">
            <v/>
          </cell>
          <cell r="Y868" t="str">
            <v/>
          </cell>
          <cell r="Z868" t="str">
            <v/>
          </cell>
        </row>
        <row r="869">
          <cell r="A869" t="str">
            <v>11-22</v>
          </cell>
          <cell r="B869">
            <v>0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 t="str">
            <v/>
          </cell>
          <cell r="V869" t="e">
            <v>#VALUE!</v>
          </cell>
          <cell r="W869" t="str">
            <v/>
          </cell>
          <cell r="X869" t="str">
            <v/>
          </cell>
          <cell r="Y869" t="str">
            <v/>
          </cell>
          <cell r="Z869" t="str">
            <v/>
          </cell>
        </row>
        <row r="870">
          <cell r="A870" t="str">
            <v>11-23</v>
          </cell>
          <cell r="B870">
            <v>0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 t="str">
            <v/>
          </cell>
          <cell r="V870" t="e">
            <v>#VALUE!</v>
          </cell>
          <cell r="W870" t="str">
            <v/>
          </cell>
          <cell r="X870" t="str">
            <v/>
          </cell>
          <cell r="Y870" t="str">
            <v/>
          </cell>
          <cell r="Z870" t="str">
            <v/>
          </cell>
        </row>
        <row r="871">
          <cell r="A871" t="str">
            <v>11-24</v>
          </cell>
          <cell r="B871">
            <v>0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R871">
            <v>0</v>
          </cell>
          <cell r="S871">
            <v>0</v>
          </cell>
          <cell r="T871" t="str">
            <v/>
          </cell>
          <cell r="V871" t="e">
            <v>#VALUE!</v>
          </cell>
          <cell r="W871" t="str">
            <v/>
          </cell>
          <cell r="X871" t="str">
            <v/>
          </cell>
          <cell r="Y871" t="str">
            <v/>
          </cell>
          <cell r="Z871" t="str">
            <v/>
          </cell>
        </row>
        <row r="872">
          <cell r="A872" t="str">
            <v>11-25</v>
          </cell>
          <cell r="B872">
            <v>0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 t="str">
            <v/>
          </cell>
          <cell r="V872" t="e">
            <v>#VALUE!</v>
          </cell>
          <cell r="W872" t="str">
            <v/>
          </cell>
          <cell r="X872" t="str">
            <v/>
          </cell>
          <cell r="Y872" t="str">
            <v/>
          </cell>
          <cell r="Z872" t="str">
            <v/>
          </cell>
        </row>
        <row r="873">
          <cell r="A873" t="str">
            <v>11-26</v>
          </cell>
          <cell r="B873">
            <v>0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 t="str">
            <v/>
          </cell>
          <cell r="V873" t="e">
            <v>#VALUE!</v>
          </cell>
          <cell r="W873" t="str">
            <v/>
          </cell>
          <cell r="X873" t="str">
            <v/>
          </cell>
          <cell r="Y873" t="str">
            <v/>
          </cell>
          <cell r="Z873" t="str">
            <v/>
          </cell>
        </row>
        <row r="874">
          <cell r="A874" t="str">
            <v>11-27</v>
          </cell>
          <cell r="B874">
            <v>0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 t="str">
            <v/>
          </cell>
          <cell r="V874" t="e">
            <v>#VALUE!</v>
          </cell>
          <cell r="W874" t="str">
            <v/>
          </cell>
          <cell r="X874" t="str">
            <v/>
          </cell>
          <cell r="Y874" t="str">
            <v/>
          </cell>
          <cell r="Z874" t="str">
            <v/>
          </cell>
        </row>
        <row r="875">
          <cell r="A875" t="str">
            <v>11-28</v>
          </cell>
          <cell r="B875">
            <v>0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 t="str">
            <v/>
          </cell>
          <cell r="V875" t="e">
            <v>#VALUE!</v>
          </cell>
          <cell r="W875" t="str">
            <v/>
          </cell>
          <cell r="X875" t="str">
            <v/>
          </cell>
          <cell r="Y875" t="str">
            <v/>
          </cell>
          <cell r="Z875" t="str">
            <v/>
          </cell>
        </row>
        <row r="876">
          <cell r="A876" t="str">
            <v>11-29</v>
          </cell>
          <cell r="B876">
            <v>0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 t="str">
            <v/>
          </cell>
          <cell r="V876" t="e">
            <v>#VALUE!</v>
          </cell>
          <cell r="W876" t="str">
            <v/>
          </cell>
          <cell r="X876" t="str">
            <v/>
          </cell>
          <cell r="Y876" t="str">
            <v/>
          </cell>
          <cell r="Z876" t="str">
            <v/>
          </cell>
        </row>
        <row r="877">
          <cell r="A877" t="str">
            <v>11-30</v>
          </cell>
          <cell r="B877">
            <v>0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 t="str">
            <v/>
          </cell>
          <cell r="V877" t="e">
            <v>#VALUE!</v>
          </cell>
          <cell r="W877" t="str">
            <v/>
          </cell>
          <cell r="X877" t="str">
            <v/>
          </cell>
          <cell r="Y877" t="str">
            <v/>
          </cell>
          <cell r="Z877" t="str">
            <v/>
          </cell>
        </row>
        <row r="878">
          <cell r="A878" t="str">
            <v>11-31</v>
          </cell>
          <cell r="B878">
            <v>0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 t="str">
            <v/>
          </cell>
          <cell r="V878" t="e">
            <v>#VALUE!</v>
          </cell>
          <cell r="W878" t="str">
            <v/>
          </cell>
          <cell r="X878" t="str">
            <v/>
          </cell>
          <cell r="Y878" t="str">
            <v/>
          </cell>
          <cell r="Z878" t="str">
            <v/>
          </cell>
        </row>
        <row r="879">
          <cell r="A879" t="str">
            <v>11-32</v>
          </cell>
          <cell r="B879">
            <v>0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 t="str">
            <v/>
          </cell>
          <cell r="V879" t="e">
            <v>#VALUE!</v>
          </cell>
          <cell r="W879" t="str">
            <v/>
          </cell>
          <cell r="X879" t="str">
            <v/>
          </cell>
          <cell r="Y879" t="str">
            <v/>
          </cell>
          <cell r="Z879" t="str">
            <v/>
          </cell>
        </row>
        <row r="880">
          <cell r="A880" t="str">
            <v>11-33</v>
          </cell>
          <cell r="B880">
            <v>0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 t="str">
            <v/>
          </cell>
          <cell r="V880" t="e">
            <v>#VALUE!</v>
          </cell>
          <cell r="W880" t="str">
            <v/>
          </cell>
          <cell r="X880" t="str">
            <v/>
          </cell>
          <cell r="Y880" t="str">
            <v/>
          </cell>
          <cell r="Z880" t="str">
            <v/>
          </cell>
        </row>
        <row r="881">
          <cell r="A881" t="str">
            <v>11-34</v>
          </cell>
          <cell r="B881">
            <v>0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 t="str">
            <v/>
          </cell>
          <cell r="V881" t="e">
            <v>#VALUE!</v>
          </cell>
          <cell r="W881" t="str">
            <v/>
          </cell>
          <cell r="X881" t="str">
            <v/>
          </cell>
          <cell r="Y881" t="str">
            <v/>
          </cell>
          <cell r="Z881" t="str">
            <v/>
          </cell>
        </row>
        <row r="882">
          <cell r="A882" t="str">
            <v>11-35</v>
          </cell>
          <cell r="B882">
            <v>0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 t="str">
            <v/>
          </cell>
          <cell r="V882" t="e">
            <v>#VALUE!</v>
          </cell>
          <cell r="W882" t="str">
            <v/>
          </cell>
          <cell r="X882" t="str">
            <v/>
          </cell>
          <cell r="Y882" t="str">
            <v/>
          </cell>
          <cell r="Z882" t="str">
            <v/>
          </cell>
        </row>
        <row r="883">
          <cell r="A883" t="str">
            <v>11-36</v>
          </cell>
          <cell r="B883">
            <v>0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 t="str">
            <v/>
          </cell>
          <cell r="V883" t="e">
            <v>#VALUE!</v>
          </cell>
          <cell r="W883" t="str">
            <v/>
          </cell>
          <cell r="X883" t="str">
            <v/>
          </cell>
          <cell r="Y883" t="str">
            <v/>
          </cell>
          <cell r="Z883" t="str">
            <v/>
          </cell>
        </row>
        <row r="884">
          <cell r="A884" t="str">
            <v>11-37</v>
          </cell>
          <cell r="B884">
            <v>0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 t="str">
            <v/>
          </cell>
          <cell r="V884" t="e">
            <v>#VALUE!</v>
          </cell>
          <cell r="W884" t="str">
            <v/>
          </cell>
          <cell r="X884" t="str">
            <v/>
          </cell>
          <cell r="Y884" t="str">
            <v/>
          </cell>
          <cell r="Z884" t="str">
            <v/>
          </cell>
        </row>
        <row r="885">
          <cell r="A885" t="str">
            <v>11-38</v>
          </cell>
          <cell r="B885">
            <v>0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R885">
            <v>0</v>
          </cell>
          <cell r="S885">
            <v>0</v>
          </cell>
          <cell r="T885" t="str">
            <v/>
          </cell>
          <cell r="V885" t="e">
            <v>#VALUE!</v>
          </cell>
          <cell r="W885" t="str">
            <v/>
          </cell>
          <cell r="X885" t="str">
            <v/>
          </cell>
          <cell r="Y885" t="str">
            <v/>
          </cell>
          <cell r="Z885" t="str">
            <v/>
          </cell>
        </row>
        <row r="886">
          <cell r="A886" t="str">
            <v>11-39</v>
          </cell>
          <cell r="B886">
            <v>0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 t="str">
            <v/>
          </cell>
          <cell r="V886" t="e">
            <v>#VALUE!</v>
          </cell>
          <cell r="W886" t="str">
            <v/>
          </cell>
          <cell r="X886" t="str">
            <v/>
          </cell>
          <cell r="Y886" t="str">
            <v/>
          </cell>
          <cell r="Z886" t="str">
            <v/>
          </cell>
        </row>
        <row r="887">
          <cell r="A887" t="str">
            <v>11-40</v>
          </cell>
          <cell r="B887">
            <v>0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 t="str">
            <v/>
          </cell>
          <cell r="V887" t="e">
            <v>#VALUE!</v>
          </cell>
          <cell r="W887" t="str">
            <v/>
          </cell>
          <cell r="X887" t="str">
            <v/>
          </cell>
          <cell r="Y887" t="str">
            <v/>
          </cell>
          <cell r="Z887" t="str">
            <v/>
          </cell>
        </row>
        <row r="888">
          <cell r="A888" t="str">
            <v>11-41</v>
          </cell>
          <cell r="B888">
            <v>0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 t="str">
            <v/>
          </cell>
          <cell r="V888" t="e">
            <v>#VALUE!</v>
          </cell>
          <cell r="W888" t="str">
            <v/>
          </cell>
          <cell r="X888" t="str">
            <v/>
          </cell>
          <cell r="Y888" t="str">
            <v/>
          </cell>
          <cell r="Z888" t="str">
            <v/>
          </cell>
        </row>
        <row r="889">
          <cell r="A889" t="str">
            <v>11-42</v>
          </cell>
          <cell r="B889">
            <v>0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 t="str">
            <v/>
          </cell>
          <cell r="V889" t="e">
            <v>#VALUE!</v>
          </cell>
          <cell r="W889" t="str">
            <v/>
          </cell>
          <cell r="X889" t="str">
            <v/>
          </cell>
          <cell r="Y889" t="str">
            <v/>
          </cell>
          <cell r="Z889" t="str">
            <v/>
          </cell>
        </row>
        <row r="890">
          <cell r="A890">
            <v>0</v>
          </cell>
          <cell r="B890">
            <v>0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 t="str">
            <v/>
          </cell>
          <cell r="V890" t="e">
            <v>#VALUE!</v>
          </cell>
          <cell r="W890" t="str">
            <v/>
          </cell>
          <cell r="X890" t="str">
            <v/>
          </cell>
          <cell r="Y890" t="str">
            <v/>
          </cell>
          <cell r="Z890" t="str">
            <v/>
          </cell>
        </row>
        <row r="891">
          <cell r="A891">
            <v>0</v>
          </cell>
          <cell r="B891">
            <v>0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 t="str">
            <v/>
          </cell>
          <cell r="V891" t="e">
            <v>#VALUE!</v>
          </cell>
          <cell r="W891" t="str">
            <v/>
          </cell>
          <cell r="X891" t="str">
            <v/>
          </cell>
          <cell r="Y891" t="str">
            <v/>
          </cell>
          <cell r="Z891" t="str">
            <v/>
          </cell>
        </row>
        <row r="892">
          <cell r="A892">
            <v>0</v>
          </cell>
          <cell r="B892">
            <v>0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 t="str">
            <v/>
          </cell>
          <cell r="V892" t="e">
            <v>#VALUE!</v>
          </cell>
          <cell r="W892" t="str">
            <v/>
          </cell>
          <cell r="X892" t="str">
            <v/>
          </cell>
          <cell r="Y892" t="str">
            <v/>
          </cell>
          <cell r="Z892" t="str">
            <v/>
          </cell>
        </row>
        <row r="893">
          <cell r="A893">
            <v>0</v>
          </cell>
          <cell r="B893">
            <v>0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 t="str">
            <v/>
          </cell>
          <cell r="V893" t="e">
            <v>#VALUE!</v>
          </cell>
          <cell r="W893" t="str">
            <v/>
          </cell>
          <cell r="X893" t="str">
            <v/>
          </cell>
          <cell r="Y893" t="str">
            <v/>
          </cell>
          <cell r="Z893" t="str">
            <v/>
          </cell>
        </row>
        <row r="894">
          <cell r="A894">
            <v>0</v>
          </cell>
          <cell r="B894">
            <v>0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 t="str">
            <v/>
          </cell>
          <cell r="V894" t="e">
            <v>#VALUE!</v>
          </cell>
          <cell r="W894" t="str">
            <v/>
          </cell>
          <cell r="X894" t="str">
            <v/>
          </cell>
          <cell r="Y894" t="str">
            <v/>
          </cell>
          <cell r="Z894" t="str">
            <v/>
          </cell>
        </row>
        <row r="895">
          <cell r="A895">
            <v>0</v>
          </cell>
        </row>
        <row r="896">
          <cell r="A896">
            <v>0</v>
          </cell>
        </row>
        <row r="897">
          <cell r="A897">
            <v>0</v>
          </cell>
        </row>
        <row r="898">
          <cell r="A898">
            <v>0</v>
          </cell>
        </row>
        <row r="899">
          <cell r="A899">
            <v>0</v>
          </cell>
        </row>
        <row r="900">
          <cell r="A900">
            <v>0</v>
          </cell>
        </row>
        <row r="901">
          <cell r="A901">
            <v>0</v>
          </cell>
        </row>
        <row r="902">
          <cell r="A902">
            <v>0</v>
          </cell>
        </row>
        <row r="903">
          <cell r="A903">
            <v>0</v>
          </cell>
        </row>
        <row r="904">
          <cell r="A904">
            <v>0</v>
          </cell>
        </row>
        <row r="905">
          <cell r="A905">
            <v>0</v>
          </cell>
        </row>
        <row r="906">
          <cell r="A906">
            <v>0</v>
          </cell>
        </row>
        <row r="907">
          <cell r="A907">
            <v>0</v>
          </cell>
        </row>
        <row r="908">
          <cell r="A908">
            <v>0</v>
          </cell>
        </row>
        <row r="909">
          <cell r="A909">
            <v>0</v>
          </cell>
        </row>
        <row r="910">
          <cell r="A910">
            <v>0</v>
          </cell>
        </row>
        <row r="911">
          <cell r="A911">
            <v>0</v>
          </cell>
        </row>
        <row r="912">
          <cell r="A912">
            <v>0</v>
          </cell>
        </row>
        <row r="913">
          <cell r="A913">
            <v>0</v>
          </cell>
        </row>
        <row r="914">
          <cell r="A914">
            <v>0</v>
          </cell>
        </row>
        <row r="915">
          <cell r="A915">
            <v>0</v>
          </cell>
        </row>
        <row r="916">
          <cell r="A916">
            <v>0</v>
          </cell>
        </row>
        <row r="917">
          <cell r="A917">
            <v>0</v>
          </cell>
        </row>
        <row r="918">
          <cell r="A918">
            <v>0</v>
          </cell>
        </row>
        <row r="919">
          <cell r="A919">
            <v>0</v>
          </cell>
        </row>
        <row r="920">
          <cell r="A920">
            <v>0</v>
          </cell>
        </row>
        <row r="921">
          <cell r="A921">
            <v>0</v>
          </cell>
        </row>
        <row r="922">
          <cell r="A922">
            <v>0</v>
          </cell>
        </row>
        <row r="923">
          <cell r="A923">
            <v>0</v>
          </cell>
        </row>
        <row r="924">
          <cell r="A924">
            <v>0</v>
          </cell>
        </row>
        <row r="925">
          <cell r="A925">
            <v>0</v>
          </cell>
        </row>
        <row r="926">
          <cell r="A926">
            <v>0</v>
          </cell>
        </row>
        <row r="927">
          <cell r="A927">
            <v>0</v>
          </cell>
        </row>
        <row r="928">
          <cell r="A928">
            <v>0</v>
          </cell>
        </row>
        <row r="929">
          <cell r="A929">
            <v>0</v>
          </cell>
        </row>
        <row r="930">
          <cell r="A930">
            <v>0</v>
          </cell>
        </row>
        <row r="931">
          <cell r="A931">
            <v>0</v>
          </cell>
        </row>
        <row r="932">
          <cell r="A932">
            <v>0</v>
          </cell>
        </row>
        <row r="933">
          <cell r="A933">
            <v>0</v>
          </cell>
        </row>
        <row r="934">
          <cell r="A934">
            <v>0</v>
          </cell>
        </row>
        <row r="935">
          <cell r="A935">
            <v>0</v>
          </cell>
        </row>
        <row r="936">
          <cell r="A936">
            <v>0</v>
          </cell>
        </row>
        <row r="937">
          <cell r="A937">
            <v>0</v>
          </cell>
        </row>
        <row r="938">
          <cell r="A938">
            <v>0</v>
          </cell>
        </row>
        <row r="939">
          <cell r="A939">
            <v>0</v>
          </cell>
        </row>
        <row r="940">
          <cell r="A940">
            <v>0</v>
          </cell>
        </row>
        <row r="941">
          <cell r="A941">
            <v>0</v>
          </cell>
        </row>
        <row r="942">
          <cell r="A942">
            <v>0</v>
          </cell>
        </row>
        <row r="943">
          <cell r="A943">
            <v>0</v>
          </cell>
        </row>
        <row r="944">
          <cell r="A944">
            <v>0</v>
          </cell>
        </row>
        <row r="945">
          <cell r="A945">
            <v>0</v>
          </cell>
        </row>
        <row r="946">
          <cell r="A946">
            <v>0</v>
          </cell>
        </row>
        <row r="947">
          <cell r="A947">
            <v>0</v>
          </cell>
        </row>
        <row r="948">
          <cell r="A948">
            <v>0</v>
          </cell>
        </row>
        <row r="949">
          <cell r="A949">
            <v>0</v>
          </cell>
        </row>
        <row r="950">
          <cell r="A950">
            <v>0</v>
          </cell>
        </row>
        <row r="951">
          <cell r="A951">
            <v>0</v>
          </cell>
        </row>
        <row r="952">
          <cell r="A952">
            <v>0</v>
          </cell>
        </row>
        <row r="953">
          <cell r="A953">
            <v>0</v>
          </cell>
        </row>
        <row r="954">
          <cell r="A954">
            <v>0</v>
          </cell>
        </row>
        <row r="955">
          <cell r="A955">
            <v>0</v>
          </cell>
        </row>
        <row r="956">
          <cell r="A956">
            <v>0</v>
          </cell>
        </row>
        <row r="957">
          <cell r="A957">
            <v>0</v>
          </cell>
        </row>
        <row r="958">
          <cell r="A958">
            <v>0</v>
          </cell>
        </row>
        <row r="959">
          <cell r="A959">
            <v>0</v>
          </cell>
        </row>
        <row r="960">
          <cell r="A960">
            <v>0</v>
          </cell>
        </row>
        <row r="961">
          <cell r="A961">
            <v>0</v>
          </cell>
        </row>
        <row r="962">
          <cell r="A962">
            <v>0</v>
          </cell>
        </row>
        <row r="963">
          <cell r="A963">
            <v>0</v>
          </cell>
        </row>
        <row r="964">
          <cell r="A964">
            <v>0</v>
          </cell>
        </row>
        <row r="965">
          <cell r="A965">
            <v>0</v>
          </cell>
        </row>
        <row r="966">
          <cell r="A966">
            <v>0</v>
          </cell>
        </row>
        <row r="967">
          <cell r="A967">
            <v>0</v>
          </cell>
        </row>
        <row r="968">
          <cell r="A968">
            <v>0</v>
          </cell>
        </row>
        <row r="969">
          <cell r="A969">
            <v>0</v>
          </cell>
        </row>
        <row r="970">
          <cell r="A970">
            <v>0</v>
          </cell>
        </row>
        <row r="971">
          <cell r="A971">
            <v>0</v>
          </cell>
        </row>
        <row r="972">
          <cell r="A972">
            <v>0</v>
          </cell>
        </row>
        <row r="973">
          <cell r="A973">
            <v>0</v>
          </cell>
        </row>
        <row r="974">
          <cell r="A974">
            <v>0</v>
          </cell>
        </row>
        <row r="975">
          <cell r="A975">
            <v>0</v>
          </cell>
        </row>
        <row r="976">
          <cell r="A976">
            <v>0</v>
          </cell>
        </row>
        <row r="977">
          <cell r="A977">
            <v>0</v>
          </cell>
        </row>
        <row r="978">
          <cell r="A978">
            <v>0</v>
          </cell>
        </row>
        <row r="979">
          <cell r="A979">
            <v>0</v>
          </cell>
        </row>
        <row r="980">
          <cell r="A980">
            <v>0</v>
          </cell>
        </row>
        <row r="981">
          <cell r="A981">
            <v>0</v>
          </cell>
        </row>
        <row r="982">
          <cell r="A982">
            <v>0</v>
          </cell>
        </row>
        <row r="983">
          <cell r="A983">
            <v>0</v>
          </cell>
        </row>
        <row r="984">
          <cell r="A984">
            <v>0</v>
          </cell>
        </row>
        <row r="985">
          <cell r="A985">
            <v>0</v>
          </cell>
        </row>
        <row r="986">
          <cell r="A986">
            <v>0</v>
          </cell>
        </row>
        <row r="987">
          <cell r="A987">
            <v>0</v>
          </cell>
        </row>
        <row r="988">
          <cell r="A988">
            <v>0</v>
          </cell>
        </row>
        <row r="989">
          <cell r="A989">
            <v>0</v>
          </cell>
        </row>
        <row r="990">
          <cell r="A990">
            <v>0</v>
          </cell>
        </row>
        <row r="991">
          <cell r="A991">
            <v>0</v>
          </cell>
        </row>
        <row r="992">
          <cell r="A992">
            <v>0</v>
          </cell>
        </row>
        <row r="993">
          <cell r="A993">
            <v>0</v>
          </cell>
        </row>
        <row r="994">
          <cell r="A994">
            <v>0</v>
          </cell>
        </row>
        <row r="995">
          <cell r="A995">
            <v>0</v>
          </cell>
        </row>
        <row r="996">
          <cell r="A996">
            <v>0</v>
          </cell>
        </row>
        <row r="997">
          <cell r="A997">
            <v>0</v>
          </cell>
        </row>
        <row r="998">
          <cell r="A998">
            <v>0</v>
          </cell>
        </row>
        <row r="999">
          <cell r="A999">
            <v>0</v>
          </cell>
        </row>
        <row r="1000">
          <cell r="A1000">
            <v>0</v>
          </cell>
        </row>
        <row r="1001">
          <cell r="A1001">
            <v>0</v>
          </cell>
        </row>
        <row r="1002">
          <cell r="A1002">
            <v>0</v>
          </cell>
        </row>
        <row r="1003">
          <cell r="A1003">
            <v>0</v>
          </cell>
        </row>
        <row r="1004">
          <cell r="A1004">
            <v>0</v>
          </cell>
        </row>
        <row r="1005">
          <cell r="A1005">
            <v>0</v>
          </cell>
        </row>
        <row r="1006">
          <cell r="A1006">
            <v>0</v>
          </cell>
        </row>
        <row r="1007">
          <cell r="A1007">
            <v>0</v>
          </cell>
        </row>
        <row r="1008">
          <cell r="A1008">
            <v>0</v>
          </cell>
        </row>
        <row r="1009">
          <cell r="A1009">
            <v>0</v>
          </cell>
        </row>
        <row r="1010">
          <cell r="A1010">
            <v>0</v>
          </cell>
        </row>
        <row r="1011">
          <cell r="A1011">
            <v>0</v>
          </cell>
        </row>
        <row r="1012">
          <cell r="A1012">
            <v>0</v>
          </cell>
        </row>
        <row r="1013">
          <cell r="A1013">
            <v>0</v>
          </cell>
        </row>
        <row r="1014">
          <cell r="A1014">
            <v>0</v>
          </cell>
        </row>
        <row r="1015">
          <cell r="A1015">
            <v>0</v>
          </cell>
        </row>
        <row r="1016">
          <cell r="A1016">
            <v>0</v>
          </cell>
        </row>
        <row r="1017">
          <cell r="A1017">
            <v>0</v>
          </cell>
        </row>
        <row r="1018">
          <cell r="A1018">
            <v>0</v>
          </cell>
        </row>
        <row r="1019">
          <cell r="A1019">
            <v>0</v>
          </cell>
        </row>
        <row r="1020">
          <cell r="A1020">
            <v>0</v>
          </cell>
        </row>
        <row r="1021">
          <cell r="A1021">
            <v>0</v>
          </cell>
        </row>
        <row r="1022">
          <cell r="A1022">
            <v>0</v>
          </cell>
        </row>
        <row r="1023">
          <cell r="A1023">
            <v>0</v>
          </cell>
        </row>
        <row r="1024">
          <cell r="A1024">
            <v>0</v>
          </cell>
        </row>
        <row r="1025">
          <cell r="A1025">
            <v>0</v>
          </cell>
        </row>
        <row r="1026">
          <cell r="A1026">
            <v>0</v>
          </cell>
        </row>
        <row r="1027">
          <cell r="A1027">
            <v>0</v>
          </cell>
        </row>
        <row r="1028">
          <cell r="A1028">
            <v>0</v>
          </cell>
        </row>
        <row r="1029">
          <cell r="A1029">
            <v>0</v>
          </cell>
        </row>
        <row r="1030">
          <cell r="A1030">
            <v>0</v>
          </cell>
        </row>
        <row r="1031">
          <cell r="A1031">
            <v>0</v>
          </cell>
        </row>
        <row r="1032">
          <cell r="A1032">
            <v>0</v>
          </cell>
        </row>
        <row r="1033">
          <cell r="A1033">
            <v>0</v>
          </cell>
        </row>
        <row r="1034">
          <cell r="A1034">
            <v>0</v>
          </cell>
        </row>
        <row r="1035">
          <cell r="A1035">
            <v>0</v>
          </cell>
        </row>
        <row r="1036">
          <cell r="A1036">
            <v>0</v>
          </cell>
        </row>
        <row r="1037">
          <cell r="A1037">
            <v>0</v>
          </cell>
        </row>
        <row r="1038">
          <cell r="A1038">
            <v>0</v>
          </cell>
        </row>
        <row r="1039">
          <cell r="A1039">
            <v>0</v>
          </cell>
        </row>
        <row r="1040">
          <cell r="A1040">
            <v>0</v>
          </cell>
        </row>
        <row r="1041">
          <cell r="A1041">
            <v>0</v>
          </cell>
        </row>
        <row r="1042">
          <cell r="A1042">
            <v>0</v>
          </cell>
        </row>
        <row r="1043">
          <cell r="A1043">
            <v>0</v>
          </cell>
        </row>
        <row r="1044">
          <cell r="A1044">
            <v>0</v>
          </cell>
        </row>
        <row r="1045">
          <cell r="A1045">
            <v>0</v>
          </cell>
        </row>
        <row r="1046">
          <cell r="A1046">
            <v>0</v>
          </cell>
        </row>
        <row r="1047">
          <cell r="A1047">
            <v>0</v>
          </cell>
        </row>
        <row r="1048">
          <cell r="A1048">
            <v>0</v>
          </cell>
        </row>
        <row r="1049">
          <cell r="A1049">
            <v>0</v>
          </cell>
        </row>
        <row r="1050">
          <cell r="A1050">
            <v>0</v>
          </cell>
        </row>
        <row r="1051">
          <cell r="A1051">
            <v>0</v>
          </cell>
        </row>
        <row r="1052">
          <cell r="A1052">
            <v>0</v>
          </cell>
        </row>
        <row r="1053">
          <cell r="A1053">
            <v>0</v>
          </cell>
        </row>
        <row r="1054">
          <cell r="A1054">
            <v>0</v>
          </cell>
        </row>
        <row r="1055">
          <cell r="A1055">
            <v>0</v>
          </cell>
        </row>
        <row r="1056">
          <cell r="A1056">
            <v>0</v>
          </cell>
        </row>
        <row r="1057">
          <cell r="A1057">
            <v>0</v>
          </cell>
        </row>
        <row r="1058">
          <cell r="A1058">
            <v>0</v>
          </cell>
        </row>
        <row r="1059">
          <cell r="A1059">
            <v>0</v>
          </cell>
        </row>
        <row r="1060">
          <cell r="A1060">
            <v>0</v>
          </cell>
        </row>
        <row r="1061">
          <cell r="A1061">
            <v>0</v>
          </cell>
        </row>
        <row r="1062">
          <cell r="A1062">
            <v>0</v>
          </cell>
        </row>
        <row r="1063">
          <cell r="A1063">
            <v>0</v>
          </cell>
        </row>
        <row r="1064">
          <cell r="A1064">
            <v>0</v>
          </cell>
        </row>
        <row r="1065">
          <cell r="A1065">
            <v>0</v>
          </cell>
        </row>
        <row r="1066">
          <cell r="A1066">
            <v>0</v>
          </cell>
        </row>
        <row r="1067">
          <cell r="A1067">
            <v>0</v>
          </cell>
        </row>
        <row r="1068">
          <cell r="A1068">
            <v>0</v>
          </cell>
        </row>
        <row r="1069">
          <cell r="A1069">
            <v>0</v>
          </cell>
        </row>
        <row r="1070">
          <cell r="A1070">
            <v>0</v>
          </cell>
        </row>
        <row r="1071">
          <cell r="A1071">
            <v>0</v>
          </cell>
        </row>
        <row r="1072">
          <cell r="A1072">
            <v>0</v>
          </cell>
        </row>
        <row r="1073">
          <cell r="A1073">
            <v>0</v>
          </cell>
        </row>
        <row r="1074">
          <cell r="A1074">
            <v>0</v>
          </cell>
        </row>
        <row r="1075">
          <cell r="A1075">
            <v>0</v>
          </cell>
        </row>
        <row r="1076">
          <cell r="A1076">
            <v>0</v>
          </cell>
        </row>
        <row r="1077">
          <cell r="A1077">
            <v>0</v>
          </cell>
        </row>
        <row r="1078">
          <cell r="A1078">
            <v>0</v>
          </cell>
        </row>
        <row r="1079">
          <cell r="A1079">
            <v>0</v>
          </cell>
        </row>
        <row r="1080">
          <cell r="A1080">
            <v>0</v>
          </cell>
        </row>
        <row r="1081">
          <cell r="A1081">
            <v>0</v>
          </cell>
        </row>
        <row r="1082">
          <cell r="A1082">
            <v>0</v>
          </cell>
        </row>
        <row r="1083">
          <cell r="A1083">
            <v>0</v>
          </cell>
        </row>
        <row r="1084">
          <cell r="A1084">
            <v>0</v>
          </cell>
        </row>
        <row r="1085">
          <cell r="A1085">
            <v>0</v>
          </cell>
        </row>
        <row r="1086">
          <cell r="A1086">
            <v>0</v>
          </cell>
        </row>
        <row r="1087">
          <cell r="A1087">
            <v>0</v>
          </cell>
        </row>
        <row r="1088">
          <cell r="A1088">
            <v>0</v>
          </cell>
        </row>
        <row r="1089">
          <cell r="A1089">
            <v>0</v>
          </cell>
        </row>
        <row r="1090">
          <cell r="A1090">
            <v>0</v>
          </cell>
        </row>
        <row r="1091">
          <cell r="A1091">
            <v>0</v>
          </cell>
        </row>
        <row r="1092">
          <cell r="A1092">
            <v>0</v>
          </cell>
        </row>
        <row r="1093">
          <cell r="A1093">
            <v>0</v>
          </cell>
        </row>
        <row r="1094">
          <cell r="A1094">
            <v>0</v>
          </cell>
        </row>
        <row r="1095">
          <cell r="A1095">
            <v>0</v>
          </cell>
        </row>
        <row r="1096">
          <cell r="A1096">
            <v>0</v>
          </cell>
        </row>
        <row r="1097">
          <cell r="A1097">
            <v>0</v>
          </cell>
        </row>
        <row r="1098">
          <cell r="A1098">
            <v>0</v>
          </cell>
        </row>
        <row r="1099">
          <cell r="A1099">
            <v>0</v>
          </cell>
        </row>
        <row r="1100">
          <cell r="A1100">
            <v>0</v>
          </cell>
        </row>
        <row r="1101">
          <cell r="A1101">
            <v>0</v>
          </cell>
        </row>
        <row r="1102">
          <cell r="A1102">
            <v>0</v>
          </cell>
        </row>
        <row r="1103">
          <cell r="A1103">
            <v>0</v>
          </cell>
        </row>
        <row r="1104">
          <cell r="A1104">
            <v>0</v>
          </cell>
        </row>
        <row r="1105">
          <cell r="A1105">
            <v>0</v>
          </cell>
        </row>
        <row r="1106">
          <cell r="A1106">
            <v>0</v>
          </cell>
        </row>
        <row r="1107">
          <cell r="A1107">
            <v>0</v>
          </cell>
        </row>
        <row r="1108">
          <cell r="A1108">
            <v>0</v>
          </cell>
        </row>
        <row r="1109">
          <cell r="A1109">
            <v>0</v>
          </cell>
        </row>
        <row r="1110">
          <cell r="A1110">
            <v>0</v>
          </cell>
        </row>
        <row r="1111">
          <cell r="A1111">
            <v>0</v>
          </cell>
        </row>
        <row r="1112">
          <cell r="A1112">
            <v>0</v>
          </cell>
        </row>
        <row r="1113">
          <cell r="A1113">
            <v>0</v>
          </cell>
        </row>
        <row r="1114">
          <cell r="A1114">
            <v>0</v>
          </cell>
        </row>
        <row r="1115">
          <cell r="A1115">
            <v>0</v>
          </cell>
        </row>
        <row r="1116">
          <cell r="A1116">
            <v>0</v>
          </cell>
        </row>
        <row r="1117">
          <cell r="A1117">
            <v>0</v>
          </cell>
        </row>
        <row r="1118">
          <cell r="A1118">
            <v>0</v>
          </cell>
        </row>
        <row r="1119">
          <cell r="A1119">
            <v>0</v>
          </cell>
        </row>
        <row r="1120">
          <cell r="A1120">
            <v>0</v>
          </cell>
        </row>
        <row r="1121">
          <cell r="A1121">
            <v>0</v>
          </cell>
        </row>
        <row r="1122">
          <cell r="A1122">
            <v>0</v>
          </cell>
        </row>
        <row r="1123">
          <cell r="A1123">
            <v>0</v>
          </cell>
        </row>
        <row r="1124">
          <cell r="A1124">
            <v>0</v>
          </cell>
        </row>
        <row r="1125">
          <cell r="A1125">
            <v>0</v>
          </cell>
        </row>
        <row r="1126">
          <cell r="A1126">
            <v>0</v>
          </cell>
        </row>
        <row r="1127">
          <cell r="A1127">
            <v>0</v>
          </cell>
        </row>
        <row r="1128">
          <cell r="A1128">
            <v>0</v>
          </cell>
        </row>
        <row r="1129">
          <cell r="A1129">
            <v>0</v>
          </cell>
        </row>
        <row r="1130">
          <cell r="A1130">
            <v>0</v>
          </cell>
        </row>
        <row r="1131">
          <cell r="A1131">
            <v>0</v>
          </cell>
        </row>
        <row r="1132">
          <cell r="A1132">
            <v>0</v>
          </cell>
        </row>
        <row r="1133">
          <cell r="A1133">
            <v>0</v>
          </cell>
        </row>
        <row r="1134">
          <cell r="A1134">
            <v>0</v>
          </cell>
        </row>
        <row r="1135">
          <cell r="A1135">
            <v>0</v>
          </cell>
        </row>
        <row r="1136">
          <cell r="A1136">
            <v>0</v>
          </cell>
        </row>
        <row r="1137">
          <cell r="A1137">
            <v>0</v>
          </cell>
        </row>
        <row r="1138">
          <cell r="A1138">
            <v>0</v>
          </cell>
        </row>
        <row r="1139">
          <cell r="A1139">
            <v>0</v>
          </cell>
        </row>
        <row r="1140">
          <cell r="A1140">
            <v>0</v>
          </cell>
        </row>
        <row r="1141">
          <cell r="A1141">
            <v>0</v>
          </cell>
        </row>
        <row r="1142">
          <cell r="A1142">
            <v>0</v>
          </cell>
        </row>
        <row r="1143">
          <cell r="A1143">
            <v>0</v>
          </cell>
        </row>
        <row r="1144">
          <cell r="A1144">
            <v>0</v>
          </cell>
        </row>
        <row r="1145">
          <cell r="A1145">
            <v>0</v>
          </cell>
        </row>
        <row r="1146">
          <cell r="A1146">
            <v>0</v>
          </cell>
        </row>
        <row r="1147">
          <cell r="A1147">
            <v>0</v>
          </cell>
        </row>
        <row r="1148">
          <cell r="A1148">
            <v>0</v>
          </cell>
        </row>
        <row r="1149">
          <cell r="A1149">
            <v>0</v>
          </cell>
        </row>
        <row r="1150">
          <cell r="A1150">
            <v>0</v>
          </cell>
        </row>
        <row r="1151">
          <cell r="A1151">
            <v>0</v>
          </cell>
        </row>
        <row r="1152">
          <cell r="A1152">
            <v>0</v>
          </cell>
        </row>
        <row r="1153">
          <cell r="A1153">
            <v>0</v>
          </cell>
        </row>
        <row r="1154">
          <cell r="A1154">
            <v>0</v>
          </cell>
        </row>
        <row r="1155">
          <cell r="A1155">
            <v>0</v>
          </cell>
        </row>
        <row r="1156">
          <cell r="A1156">
            <v>0</v>
          </cell>
        </row>
        <row r="1157">
          <cell r="A1157">
            <v>0</v>
          </cell>
        </row>
        <row r="1158">
          <cell r="A1158">
            <v>0</v>
          </cell>
        </row>
        <row r="1159">
          <cell r="A1159">
            <v>0</v>
          </cell>
        </row>
        <row r="1160">
          <cell r="A1160">
            <v>0</v>
          </cell>
        </row>
        <row r="1161">
          <cell r="A1161">
            <v>0</v>
          </cell>
        </row>
        <row r="1162">
          <cell r="A1162">
            <v>0</v>
          </cell>
        </row>
        <row r="1163">
          <cell r="A1163">
            <v>0</v>
          </cell>
        </row>
        <row r="1164">
          <cell r="A1164">
            <v>0</v>
          </cell>
        </row>
        <row r="1165">
          <cell r="A1165">
            <v>0</v>
          </cell>
        </row>
        <row r="1166">
          <cell r="A1166">
            <v>0</v>
          </cell>
        </row>
      </sheetData>
    </sheetDataSet>
  </externalBook>
</externalLink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Lysithea">
  <a:themeElements>
    <a:clrScheme name="Lysithea">
      <a:dk1>
        <a:sysClr val="windowText" lastClr="000000"/>
      </a:dk1>
      <a:lt1>
        <a:sysClr val="window" lastClr="FFFFFF"/>
      </a:lt1>
      <a:dk2>
        <a:srgbClr val="B13F9A"/>
      </a:dk2>
      <a:lt2>
        <a:srgbClr val="F4E7ED"/>
      </a:lt2>
      <a:accent1>
        <a:srgbClr val="B83D68"/>
      </a:accent1>
      <a:accent2>
        <a:srgbClr val="AC66BB"/>
      </a:accent2>
      <a:accent3>
        <a:srgbClr val="DE6C36"/>
      </a:accent3>
      <a:accent4>
        <a:srgbClr val="F9B639"/>
      </a:accent4>
      <a:accent5>
        <a:srgbClr val="CF6DA4"/>
      </a:accent5>
      <a:accent6>
        <a:srgbClr val="FA8D3D"/>
      </a:accent6>
      <a:hlink>
        <a:srgbClr val="FFDE66"/>
      </a:hlink>
      <a:folHlink>
        <a:srgbClr val="D490C5"/>
      </a:folHlink>
    </a:clrScheme>
    <a:fontScheme name="Lysithea">
      <a:majorFont>
        <a:latin typeface="Trebuchet MS"/>
        <a:ea typeface=""/>
        <a:cs typeface=""/>
        <a:font script="Jpan" typeface="HG丸ｺﾞｼｯｸM-PRO"/>
        <a:font script="Hang" typeface="HY그래픽M"/>
        <a:font script="Hans" typeface="黑体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/>
        <a:ea typeface=""/>
        <a:cs typeface=""/>
        <a:font script="Jpan" typeface="HG丸ｺﾞｼｯｸM-PRO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ysithea">
      <a:fillStyleLst>
        <a:solidFill>
          <a:schemeClr val="phClr"/>
        </a:solidFill>
        <a:gradFill rotWithShape="1">
          <a:gsLst>
            <a:gs pos="0">
              <a:schemeClr val="phClr">
                <a:tint val="15000"/>
                <a:satMod val="250000"/>
              </a:schemeClr>
            </a:gs>
            <a:gs pos="49000">
              <a:schemeClr val="phClr">
                <a:tint val="50000"/>
                <a:satMod val="200000"/>
              </a:schemeClr>
            </a:gs>
            <a:gs pos="49100">
              <a:schemeClr val="phClr">
                <a:tint val="64000"/>
                <a:satMod val="160000"/>
              </a:schemeClr>
            </a:gs>
            <a:gs pos="92000">
              <a:schemeClr val="phClr">
                <a:tint val="50000"/>
                <a:satMod val="200000"/>
              </a:schemeClr>
            </a:gs>
            <a:gs pos="100000">
              <a:schemeClr val="phClr">
                <a:tint val="43000"/>
                <a:satMod val="19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4000"/>
              </a:schemeClr>
            </a:gs>
            <a:gs pos="49000">
              <a:schemeClr val="phClr">
                <a:tint val="96000"/>
                <a:shade val="84000"/>
                <a:satMod val="110000"/>
              </a:schemeClr>
            </a:gs>
            <a:gs pos="49100">
              <a:schemeClr val="phClr">
                <a:shade val="55000"/>
                <a:satMod val="150000"/>
              </a:schemeClr>
            </a:gs>
            <a:gs pos="92000">
              <a:schemeClr val="phClr">
                <a:tint val="98000"/>
                <a:shade val="90000"/>
                <a:satMod val="128000"/>
              </a:schemeClr>
            </a:gs>
            <a:gs pos="100000">
              <a:schemeClr val="phClr">
                <a:tint val="90000"/>
                <a:shade val="97000"/>
                <a:satMod val="128000"/>
              </a:schemeClr>
            </a:gs>
          </a:gsLst>
          <a:lin ang="5400000" scaled="1"/>
        </a:gradFill>
      </a:fillStyleLst>
      <a:lnStyleLst>
        <a:ln w="11430" cap="flat" cmpd="sng" algn="ctr">
          <a:solidFill>
            <a:schemeClr val="phClr"/>
          </a:solidFill>
          <a:prstDash val="solid"/>
        </a:ln>
        <a:ln w="40000" cap="flat" cmpd="sng" algn="ctr">
          <a:solidFill>
            <a:schemeClr val="phClr"/>
          </a:solidFill>
          <a:prstDash val="solid"/>
        </a:ln>
        <a:ln w="31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25000" dir="5400000" rotWithShape="0">
              <a:schemeClr val="phClr">
                <a:shade val="30000"/>
                <a:satMod val="150000"/>
                <a:alpha val="38000"/>
              </a:schemeClr>
            </a:outerShdw>
          </a:effectLst>
        </a:effectStyle>
        <a:effectStyle>
          <a:effectLst>
            <a:outerShdw blurRad="39000" dist="25400" dir="5400000" rotWithShape="0">
              <a:schemeClr val="phClr">
                <a:shade val="33000"/>
                <a:alpha val="83000"/>
              </a:schemeClr>
            </a:outerShdw>
          </a:effectLst>
        </a:effectStyle>
        <a:effectStyle>
          <a:effectLst>
            <a:outerShdw blurRad="39000" dist="25400" dir="5400000" rotWithShape="0">
              <a:schemeClr val="phClr">
                <a:shade val="33000"/>
                <a:alpha val="83000"/>
              </a:scheme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500000"/>
            </a:lightRig>
          </a:scene3d>
          <a:sp3d extrusionH="127000" prstMaterial="powder">
            <a:bevelT w="50800" h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78000"/>
                <a:satMod val="220000"/>
              </a:schemeClr>
            </a:gs>
            <a:gs pos="100000">
              <a:schemeClr val="phClr">
                <a:shade val="35000"/>
                <a:satMod val="155000"/>
              </a:schemeClr>
            </a:gs>
          </a:gsLst>
          <a:path path="circle">
            <a:fillToRect l="50000" t="50000" r="50000" b="50000"/>
          </a:path>
        </a:gradFill>
        <a:blipFill>
          <a:blip xmlns:r="http://schemas.openxmlformats.org/officeDocument/2006/relationships" r:embed="rId1">
            <a:duotone>
              <a:schemeClr val="phClr">
                <a:shade val="60000"/>
                <a:satMod val="180000"/>
              </a:schemeClr>
              <a:schemeClr val="phClr">
                <a:tint val="500"/>
                <a:satMod val="150000"/>
              </a:schemeClr>
            </a:duotone>
          </a:blip>
          <a:tile tx="0" ty="0" sx="50000" sy="5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K54"/>
  <sheetViews>
    <sheetView tabSelected="1" zoomScale="130" zoomScaleNormal="130" workbookViewId="0">
      <selection activeCell="X4" sqref="X4:AE4"/>
    </sheetView>
  </sheetViews>
  <sheetFormatPr baseColWidth="10" defaultRowHeight="12.75" x14ac:dyDescent="0.2"/>
  <cols>
    <col min="1" max="51" width="2.7109375" customWidth="1"/>
    <col min="52" max="52" width="3.5703125" customWidth="1"/>
    <col min="53" max="53" width="5.42578125" customWidth="1"/>
    <col min="54" max="54" width="5.140625" bestFit="1" customWidth="1"/>
    <col min="55" max="55" width="4.5703125" customWidth="1"/>
    <col min="56" max="56" width="6.7109375" customWidth="1"/>
    <col min="57" max="57" width="8.28515625" style="9" bestFit="1" customWidth="1"/>
    <col min="58" max="58" width="7" customWidth="1"/>
    <col min="59" max="59" width="6.140625" customWidth="1"/>
    <col min="60" max="62" width="2.7109375" customWidth="1"/>
    <col min="63" max="63" width="7.140625" customWidth="1"/>
    <col min="64" max="65" width="2.7109375" customWidth="1"/>
  </cols>
  <sheetData>
    <row r="1" spans="1:59" ht="15" x14ac:dyDescent="0.2">
      <c r="A1" s="3"/>
      <c r="S1" s="298" t="s">
        <v>27</v>
      </c>
      <c r="T1" s="298"/>
      <c r="U1" s="298"/>
      <c r="V1" s="298"/>
      <c r="W1" s="298"/>
      <c r="X1" s="298"/>
      <c r="Y1" s="298"/>
      <c r="Z1" s="298"/>
      <c r="AA1" s="298"/>
      <c r="AB1" s="298"/>
      <c r="AC1" s="298"/>
      <c r="AD1" s="298"/>
      <c r="AE1" s="298"/>
      <c r="AF1" s="298"/>
      <c r="AL1" s="299"/>
      <c r="AM1" s="300"/>
      <c r="AN1" s="301"/>
      <c r="AO1" s="302"/>
      <c r="AP1" s="303"/>
      <c r="AQ1" s="303"/>
      <c r="AR1" s="303"/>
      <c r="AS1" s="303"/>
      <c r="AT1" s="303"/>
      <c r="AU1" s="303"/>
      <c r="AV1" s="303"/>
      <c r="AW1" s="303"/>
      <c r="AX1" s="303"/>
      <c r="AY1" s="303"/>
      <c r="AZ1" s="304"/>
    </row>
    <row r="2" spans="1:59" ht="12" customHeight="1" x14ac:dyDescent="0.2">
      <c r="S2" s="298"/>
      <c r="T2" s="298"/>
      <c r="U2" s="298"/>
      <c r="V2" s="298"/>
      <c r="W2" s="298"/>
      <c r="X2" s="298"/>
      <c r="Y2" s="298"/>
      <c r="Z2" s="298"/>
      <c r="AA2" s="298"/>
      <c r="AB2" s="298"/>
      <c r="AC2" s="298"/>
      <c r="AD2" s="298"/>
      <c r="AE2" s="298"/>
      <c r="AF2" s="298"/>
      <c r="AN2" s="293"/>
      <c r="AO2" s="294"/>
      <c r="AP2" s="295"/>
      <c r="AQ2" s="295"/>
      <c r="AR2" s="295"/>
      <c r="AS2" s="295"/>
      <c r="AT2" s="295"/>
      <c r="AU2" s="295"/>
      <c r="AV2" s="295"/>
      <c r="AW2" s="295"/>
      <c r="AX2" s="295"/>
      <c r="AY2" s="295"/>
      <c r="AZ2" s="296"/>
    </row>
    <row r="3" spans="1:59" ht="19.5" customHeight="1" x14ac:dyDescent="0.3">
      <c r="A3" s="6" t="s">
        <v>0</v>
      </c>
      <c r="AG3" s="25" t="s">
        <v>12</v>
      </c>
      <c r="AH3" s="11"/>
      <c r="AI3" s="11"/>
      <c r="AJ3" s="11"/>
      <c r="AK3" s="11"/>
      <c r="AL3" s="12"/>
      <c r="AN3" s="293"/>
      <c r="AO3" s="294"/>
      <c r="AP3" s="295"/>
      <c r="AQ3" s="295"/>
      <c r="AR3" s="295"/>
      <c r="AS3" s="295"/>
      <c r="AT3" s="295"/>
      <c r="AU3" s="295"/>
      <c r="AV3" s="295"/>
      <c r="AW3" s="295"/>
      <c r="AX3" s="295"/>
      <c r="AY3" s="295"/>
      <c r="AZ3" s="296"/>
    </row>
    <row r="4" spans="1:59" ht="14.25" customHeight="1" x14ac:dyDescent="0.25">
      <c r="A4" s="1" t="s">
        <v>7</v>
      </c>
      <c r="Q4" s="1"/>
      <c r="R4" s="1" t="s">
        <v>2</v>
      </c>
      <c r="S4" s="16"/>
      <c r="X4" s="305"/>
      <c r="Y4" s="305"/>
      <c r="Z4" s="305"/>
      <c r="AA4" s="305"/>
      <c r="AB4" s="305"/>
      <c r="AC4" s="305"/>
      <c r="AD4" s="305"/>
      <c r="AE4" s="305"/>
      <c r="AF4" s="23"/>
      <c r="AG4" s="13"/>
      <c r="AH4" s="4"/>
      <c r="AI4" s="4"/>
      <c r="AJ4" s="4"/>
      <c r="AK4" s="4"/>
      <c r="AL4" s="10"/>
      <c r="AN4" s="293"/>
      <c r="AO4" s="294"/>
      <c r="AP4" s="295"/>
      <c r="AQ4" s="295"/>
      <c r="AR4" s="295"/>
      <c r="AS4" s="295"/>
      <c r="AT4" s="295"/>
      <c r="AU4" s="295"/>
      <c r="AV4" s="295"/>
      <c r="AW4" s="295"/>
      <c r="AX4" s="295"/>
      <c r="AY4" s="295"/>
      <c r="AZ4" s="296"/>
    </row>
    <row r="5" spans="1:59" ht="15" customHeight="1" x14ac:dyDescent="0.25">
      <c r="A5" s="2" t="s">
        <v>34</v>
      </c>
      <c r="S5" s="17"/>
      <c r="AG5" s="13"/>
      <c r="AH5" s="4"/>
      <c r="AI5" s="4"/>
      <c r="AJ5" s="4"/>
      <c r="AK5" s="4"/>
      <c r="AL5" s="10"/>
      <c r="AN5" s="293"/>
      <c r="AO5" s="295"/>
      <c r="AP5" s="295"/>
      <c r="AQ5" s="308"/>
      <c r="AR5" s="295"/>
      <c r="AS5" s="295"/>
      <c r="AT5" s="295"/>
      <c r="AU5" s="295"/>
      <c r="AV5" s="295"/>
      <c r="AW5" s="295"/>
      <c r="AX5" s="295"/>
      <c r="AY5" s="295"/>
      <c r="AZ5" s="296"/>
    </row>
    <row r="6" spans="1:59" ht="15" customHeight="1" x14ac:dyDescent="0.25">
      <c r="A6" s="2" t="s">
        <v>1</v>
      </c>
      <c r="R6" s="16" t="s">
        <v>3</v>
      </c>
      <c r="S6" s="16"/>
      <c r="X6" s="297">
        <f ca="1">TODAY()</f>
        <v>43425</v>
      </c>
      <c r="Y6" s="297"/>
      <c r="Z6" s="297"/>
      <c r="AA6" s="297"/>
      <c r="AB6" s="297"/>
      <c r="AC6" s="297"/>
      <c r="AD6" s="297"/>
      <c r="AE6" s="297"/>
      <c r="AF6" s="24"/>
      <c r="AG6" s="13"/>
      <c r="AH6" s="4"/>
      <c r="AI6" s="4"/>
      <c r="AJ6" s="4"/>
      <c r="AK6" s="4"/>
      <c r="AL6" s="10"/>
      <c r="AN6" s="309"/>
      <c r="AO6" s="310"/>
      <c r="AP6" s="310"/>
      <c r="AQ6" s="308"/>
      <c r="AR6" s="308"/>
      <c r="AS6" s="308"/>
      <c r="AT6" s="308"/>
      <c r="AU6" s="308"/>
      <c r="AV6" s="308"/>
      <c r="AW6" s="308"/>
      <c r="AX6" s="308"/>
      <c r="AY6" s="308"/>
      <c r="AZ6" s="311"/>
      <c r="BA6" s="118"/>
      <c r="BB6" s="68"/>
    </row>
    <row r="7" spans="1:59" ht="15" customHeight="1" x14ac:dyDescent="0.25">
      <c r="A7" s="2" t="s">
        <v>8</v>
      </c>
      <c r="S7" s="18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7"/>
      <c r="AH7" s="3"/>
      <c r="AI7" s="3"/>
      <c r="AJ7" s="3"/>
      <c r="AK7" s="3"/>
      <c r="AL7" s="8"/>
      <c r="AN7" s="7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8"/>
    </row>
    <row r="8" spans="1:59" ht="9.75" customHeight="1" x14ac:dyDescent="0.2">
      <c r="A8" s="266" t="s">
        <v>6</v>
      </c>
      <c r="B8" s="267"/>
      <c r="C8" s="267"/>
      <c r="D8" s="267"/>
      <c r="E8" s="267"/>
      <c r="F8" s="267"/>
      <c r="G8" s="267"/>
      <c r="H8" s="272" t="str">
        <f>IF(ISTEXT($AL$1),VLOOKUP($AL$1,[1]Aufträge!$A$3:$Z$1313,19,FALSE),"")</f>
        <v/>
      </c>
      <c r="I8" s="272"/>
      <c r="J8" s="272"/>
      <c r="K8" s="272"/>
      <c r="L8" s="272"/>
      <c r="M8" s="272"/>
      <c r="N8" s="272"/>
      <c r="O8" s="272"/>
      <c r="P8" s="272"/>
      <c r="Q8" s="272"/>
      <c r="R8" s="272"/>
      <c r="S8" s="272"/>
      <c r="T8" s="272"/>
      <c r="U8" s="272"/>
      <c r="V8" s="272"/>
      <c r="W8" s="272"/>
      <c r="X8" s="272"/>
      <c r="Y8" s="272"/>
      <c r="Z8" s="272"/>
      <c r="AA8" s="272"/>
      <c r="AB8" s="272"/>
      <c r="AC8" s="272"/>
      <c r="AD8" s="272"/>
      <c r="AE8" s="272"/>
      <c r="AF8" s="272"/>
      <c r="AG8" s="272"/>
      <c r="AH8" s="272"/>
      <c r="AI8" s="272"/>
      <c r="AJ8" s="272"/>
      <c r="AK8" s="272"/>
      <c r="AL8" s="272"/>
      <c r="AM8" s="46"/>
      <c r="AN8" s="306" t="s">
        <v>11</v>
      </c>
      <c r="AO8" s="306"/>
      <c r="AP8" s="306"/>
      <c r="AQ8" s="306"/>
      <c r="AR8" s="306"/>
      <c r="AS8" s="306"/>
      <c r="AT8" s="326"/>
      <c r="AU8" s="326"/>
      <c r="AV8" s="326"/>
      <c r="AW8" s="326"/>
      <c r="AX8" s="326"/>
      <c r="AY8" s="326"/>
      <c r="AZ8" s="326"/>
      <c r="BA8" s="4"/>
      <c r="BB8" s="4"/>
      <c r="BC8" s="4"/>
      <c r="BD8" s="4"/>
      <c r="BE8" s="48"/>
      <c r="BF8" s="4"/>
      <c r="BG8" s="4"/>
    </row>
    <row r="9" spans="1:59" ht="12" customHeight="1" x14ac:dyDescent="0.2">
      <c r="A9" s="267"/>
      <c r="B9" s="267"/>
      <c r="C9" s="267"/>
      <c r="D9" s="267"/>
      <c r="E9" s="267"/>
      <c r="F9" s="267"/>
      <c r="G9" s="267"/>
      <c r="H9" s="273"/>
      <c r="I9" s="273"/>
      <c r="J9" s="273"/>
      <c r="K9" s="273"/>
      <c r="L9" s="273"/>
      <c r="M9" s="273"/>
      <c r="N9" s="273"/>
      <c r="O9" s="273"/>
      <c r="P9" s="273"/>
      <c r="Q9" s="273"/>
      <c r="R9" s="273"/>
      <c r="S9" s="273"/>
      <c r="T9" s="273"/>
      <c r="U9" s="273"/>
      <c r="V9" s="273"/>
      <c r="W9" s="273"/>
      <c r="X9" s="273"/>
      <c r="Y9" s="273"/>
      <c r="Z9" s="273"/>
      <c r="AA9" s="273"/>
      <c r="AB9" s="273"/>
      <c r="AC9" s="273"/>
      <c r="AD9" s="273"/>
      <c r="AE9" s="273"/>
      <c r="AF9" s="273"/>
      <c r="AG9" s="273"/>
      <c r="AH9" s="273"/>
      <c r="AI9" s="273"/>
      <c r="AJ9" s="273"/>
      <c r="AK9" s="273"/>
      <c r="AL9" s="273"/>
      <c r="AM9" s="46"/>
      <c r="AN9" s="307"/>
      <c r="AO9" s="307"/>
      <c r="AP9" s="307"/>
      <c r="AQ9" s="307"/>
      <c r="AR9" s="307"/>
      <c r="AS9" s="307"/>
      <c r="AT9" s="327"/>
      <c r="AU9" s="327"/>
      <c r="AV9" s="327"/>
      <c r="AW9" s="327"/>
      <c r="AX9" s="327"/>
      <c r="AY9" s="327"/>
      <c r="AZ9" s="327"/>
      <c r="BA9" s="4"/>
      <c r="BB9" s="4"/>
    </row>
    <row r="10" spans="1:59" ht="12" customHeight="1" x14ac:dyDescent="0.2">
      <c r="A10" s="268"/>
      <c r="B10" s="268"/>
      <c r="C10" s="268"/>
      <c r="D10" s="268"/>
      <c r="E10" s="268"/>
      <c r="F10" s="268"/>
      <c r="G10" s="268"/>
      <c r="H10" s="47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5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5"/>
      <c r="BA10" s="4"/>
      <c r="BB10" s="4"/>
    </row>
    <row r="11" spans="1:59" ht="4.5" customHeight="1" x14ac:dyDescent="0.2">
      <c r="A11" s="32"/>
      <c r="B11" s="11"/>
      <c r="C11" s="11"/>
      <c r="D11" s="56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2"/>
      <c r="BA11" s="4"/>
      <c r="BB11" s="4"/>
    </row>
    <row r="12" spans="1:59" ht="15" customHeight="1" x14ac:dyDescent="0.2">
      <c r="A12" s="282" t="s">
        <v>32</v>
      </c>
      <c r="B12" s="283"/>
      <c r="C12" s="283"/>
      <c r="D12" s="283"/>
      <c r="E12" s="283"/>
      <c r="F12" s="283"/>
      <c r="G12" s="45"/>
      <c r="H12" s="271" t="s">
        <v>70</v>
      </c>
      <c r="I12" s="271"/>
      <c r="J12" s="271"/>
      <c r="K12" s="271"/>
      <c r="L12" s="271"/>
      <c r="M12" s="271"/>
      <c r="N12" s="271"/>
      <c r="O12" s="271"/>
      <c r="P12" s="43"/>
      <c r="Q12" s="42"/>
      <c r="R12" s="274" t="s">
        <v>21</v>
      </c>
      <c r="S12" s="274"/>
      <c r="T12" s="274"/>
      <c r="U12" s="274"/>
      <c r="V12" s="274"/>
      <c r="W12" s="274"/>
      <c r="X12" s="274"/>
      <c r="Y12" s="275"/>
      <c r="Z12" s="44"/>
      <c r="AA12" s="180" t="s">
        <v>19</v>
      </c>
      <c r="AB12" s="180"/>
      <c r="AC12" s="180"/>
      <c r="AD12" s="180"/>
      <c r="AE12" s="180"/>
      <c r="AF12" s="180"/>
      <c r="AG12" s="180"/>
      <c r="AH12" s="181"/>
      <c r="AI12" s="45"/>
      <c r="AJ12" s="274" t="s">
        <v>18</v>
      </c>
      <c r="AK12" s="274"/>
      <c r="AL12" s="274"/>
      <c r="AM12" s="274"/>
      <c r="AN12" s="274"/>
      <c r="AO12" s="274"/>
      <c r="AP12" s="274"/>
      <c r="AQ12" s="275"/>
      <c r="AR12" s="44"/>
      <c r="AS12" s="274" t="s">
        <v>17</v>
      </c>
      <c r="AT12" s="274"/>
      <c r="AU12" s="274"/>
      <c r="AV12" s="274"/>
      <c r="AW12" s="274"/>
      <c r="AX12" s="274"/>
      <c r="AY12" s="274"/>
      <c r="AZ12" s="275"/>
      <c r="BA12" s="13"/>
      <c r="BB12" s="4"/>
    </row>
    <row r="13" spans="1:59" ht="12" customHeight="1" x14ac:dyDescent="0.2">
      <c r="A13" s="54"/>
      <c r="B13" s="55"/>
      <c r="C13" s="55"/>
      <c r="D13" s="55"/>
      <c r="E13" s="55"/>
      <c r="F13" s="136"/>
      <c r="G13" s="137"/>
      <c r="H13" s="68"/>
      <c r="I13" s="68"/>
      <c r="J13" s="68"/>
      <c r="K13" s="68"/>
      <c r="L13" s="68"/>
      <c r="M13" s="68"/>
      <c r="N13" s="68"/>
      <c r="O13" s="68"/>
      <c r="P13" s="10"/>
      <c r="Q13" s="11"/>
      <c r="R13" s="11"/>
      <c r="S13" s="11"/>
      <c r="T13" s="11"/>
      <c r="U13" s="11"/>
      <c r="V13" s="11"/>
      <c r="W13" s="11"/>
      <c r="X13" s="11"/>
      <c r="Y13" s="11"/>
      <c r="Z13" s="32"/>
      <c r="AA13" s="11"/>
      <c r="AB13" s="11"/>
      <c r="AC13" s="11"/>
      <c r="AD13" s="11"/>
      <c r="AE13" s="11"/>
      <c r="AF13" s="11"/>
      <c r="AG13" s="4"/>
      <c r="AH13" s="11"/>
      <c r="AI13" s="32"/>
      <c r="AJ13" s="11"/>
      <c r="AK13" s="11"/>
      <c r="AL13" s="11"/>
      <c r="AM13" s="11"/>
      <c r="AN13" s="11"/>
      <c r="AO13" s="11"/>
      <c r="AP13" s="11"/>
      <c r="AQ13" s="11"/>
      <c r="AR13" s="32"/>
      <c r="AS13" s="11"/>
      <c r="AT13" s="11"/>
      <c r="AU13" s="11"/>
      <c r="AV13" s="11"/>
      <c r="AW13" s="11"/>
      <c r="AX13" s="11"/>
      <c r="AY13" s="11"/>
      <c r="AZ13" s="12"/>
      <c r="BA13" s="13"/>
      <c r="BB13" s="4"/>
    </row>
    <row r="14" spans="1:59" x14ac:dyDescent="0.2">
      <c r="A14" s="13"/>
      <c r="B14" s="58"/>
      <c r="C14" s="58"/>
      <c r="D14" s="57"/>
      <c r="E14" s="58"/>
      <c r="F14" s="68"/>
      <c r="G14" s="13"/>
      <c r="H14" s="68"/>
      <c r="I14" s="68"/>
      <c r="J14" s="68"/>
      <c r="K14" s="68"/>
      <c r="L14" s="68"/>
      <c r="M14" s="68"/>
      <c r="N14" s="68"/>
      <c r="O14" s="68"/>
      <c r="P14" s="10"/>
      <c r="Q14" s="68"/>
      <c r="R14" s="4"/>
      <c r="S14" s="4"/>
      <c r="T14" s="4"/>
      <c r="U14" s="4"/>
      <c r="V14" s="4"/>
      <c r="W14" s="4"/>
      <c r="X14" s="4"/>
      <c r="Y14" s="4"/>
      <c r="Z14" s="13"/>
      <c r="AA14" s="4"/>
      <c r="AB14" s="4"/>
      <c r="AC14" s="4"/>
      <c r="AD14" s="4"/>
      <c r="AE14" s="4"/>
      <c r="AF14" s="4"/>
      <c r="AG14" s="4"/>
      <c r="AH14" s="4"/>
      <c r="AI14" s="13"/>
      <c r="AJ14" s="4"/>
      <c r="AK14" s="4"/>
      <c r="AL14" s="4"/>
      <c r="AM14" s="4"/>
      <c r="AN14" s="4"/>
      <c r="AO14" s="4"/>
      <c r="AP14" s="4"/>
      <c r="AQ14" s="4"/>
      <c r="AR14" s="13"/>
      <c r="AS14" s="4"/>
      <c r="AT14" s="4"/>
      <c r="AU14" s="4"/>
      <c r="AV14" s="4"/>
      <c r="AW14" s="4"/>
      <c r="AX14" s="4"/>
      <c r="AY14" s="4"/>
      <c r="AZ14" s="10"/>
      <c r="BA14" s="13"/>
      <c r="BB14" s="4"/>
    </row>
    <row r="15" spans="1:59" x14ac:dyDescent="0.2">
      <c r="A15" s="13"/>
      <c r="B15" s="58"/>
      <c r="C15" s="58"/>
      <c r="D15" s="58"/>
      <c r="E15" s="58"/>
      <c r="F15" s="68"/>
      <c r="G15" s="13"/>
      <c r="H15" s="68"/>
      <c r="I15" s="68"/>
      <c r="J15" s="68"/>
      <c r="K15" s="68"/>
      <c r="L15" s="68"/>
      <c r="M15" s="68"/>
      <c r="N15" s="68"/>
      <c r="O15" s="68"/>
      <c r="P15" s="10"/>
      <c r="Q15" s="68"/>
      <c r="R15" s="4"/>
      <c r="S15" s="4"/>
      <c r="T15" s="4"/>
      <c r="U15" s="4"/>
      <c r="V15" s="4"/>
      <c r="W15" s="4"/>
      <c r="X15" s="4"/>
      <c r="Y15" s="4"/>
      <c r="Z15" s="13"/>
      <c r="AA15" s="4"/>
      <c r="AB15" s="4"/>
      <c r="AC15" s="4"/>
      <c r="AD15" s="4"/>
      <c r="AE15" s="4"/>
      <c r="AF15" s="4"/>
      <c r="AG15" s="4"/>
      <c r="AH15" s="4"/>
      <c r="AI15" s="13"/>
      <c r="AJ15" s="4"/>
      <c r="AK15" s="4"/>
      <c r="AL15" s="4"/>
      <c r="AM15" s="4"/>
      <c r="AN15" s="4"/>
      <c r="AO15" s="4"/>
      <c r="AP15" s="4"/>
      <c r="AQ15" s="4"/>
      <c r="AR15" s="13"/>
      <c r="AS15" s="4"/>
      <c r="AT15" s="4"/>
      <c r="AU15" s="4"/>
      <c r="AV15" s="4"/>
      <c r="AW15" s="4"/>
      <c r="AX15" s="4"/>
      <c r="AY15" s="4"/>
      <c r="AZ15" s="10"/>
      <c r="BA15" s="13"/>
      <c r="BB15" s="4"/>
    </row>
    <row r="16" spans="1:59" x14ac:dyDescent="0.2">
      <c r="A16" s="54"/>
      <c r="B16" s="55"/>
      <c r="C16" s="55"/>
      <c r="D16" s="55"/>
      <c r="E16" s="55"/>
      <c r="F16" s="136"/>
      <c r="G16" s="7"/>
      <c r="H16" s="3"/>
      <c r="I16" s="3"/>
      <c r="J16" s="3"/>
      <c r="K16" s="3"/>
      <c r="L16" s="3"/>
      <c r="M16" s="3"/>
      <c r="N16" s="3"/>
      <c r="O16" s="3"/>
      <c r="P16" s="8"/>
      <c r="Q16" s="68"/>
      <c r="R16" s="4"/>
      <c r="S16" s="4"/>
      <c r="T16" s="4"/>
      <c r="U16" s="4"/>
      <c r="V16" s="4"/>
      <c r="W16" s="4"/>
      <c r="X16" s="4"/>
      <c r="Y16" s="4"/>
      <c r="Z16" s="13"/>
      <c r="AA16" s="4"/>
      <c r="AB16" s="4"/>
      <c r="AC16" s="4"/>
      <c r="AD16" s="4"/>
      <c r="AE16" s="4"/>
      <c r="AF16" s="4"/>
      <c r="AG16" s="4"/>
      <c r="AH16" s="4"/>
      <c r="AI16" s="13"/>
      <c r="AJ16" s="4"/>
      <c r="AK16" s="4"/>
      <c r="AL16" s="4"/>
      <c r="AM16" s="4"/>
      <c r="AN16" s="4"/>
      <c r="AO16" s="4"/>
      <c r="AP16" s="4"/>
      <c r="AQ16" s="4"/>
      <c r="AR16" s="13"/>
      <c r="AS16" s="4"/>
      <c r="AT16" s="4"/>
      <c r="AU16" s="4"/>
      <c r="AV16" s="4"/>
      <c r="AW16" s="4"/>
      <c r="AX16" s="4"/>
      <c r="AY16" s="4"/>
      <c r="AZ16" s="10"/>
      <c r="BA16" s="13"/>
      <c r="BB16" s="4"/>
    </row>
    <row r="17" spans="1:63" ht="12" customHeight="1" x14ac:dyDescent="0.2">
      <c r="A17" s="51"/>
      <c r="B17" s="52"/>
      <c r="C17" s="52"/>
      <c r="D17" s="52"/>
      <c r="E17" s="52"/>
      <c r="F17" s="53"/>
      <c r="G17" s="13"/>
      <c r="H17" s="284" t="s">
        <v>71</v>
      </c>
      <c r="I17" s="284"/>
      <c r="J17" s="284"/>
      <c r="K17" s="284"/>
      <c r="L17" s="284"/>
      <c r="M17" s="284"/>
      <c r="N17" s="284"/>
      <c r="O17" s="284"/>
      <c r="P17" s="4"/>
      <c r="Q17" s="13"/>
      <c r="R17" s="4"/>
      <c r="S17" s="4"/>
      <c r="T17" s="4"/>
      <c r="U17" s="4"/>
      <c r="V17" s="4"/>
      <c r="W17" s="4"/>
      <c r="X17" s="4"/>
      <c r="Y17" s="4"/>
      <c r="Z17" s="13"/>
      <c r="AA17" s="4"/>
      <c r="AB17" s="4"/>
      <c r="AC17" s="4"/>
      <c r="AD17" s="4"/>
      <c r="AE17" s="4"/>
      <c r="AF17" s="4"/>
      <c r="AG17" s="4"/>
      <c r="AH17" s="22"/>
      <c r="AI17" s="13"/>
      <c r="AJ17" s="4"/>
      <c r="AK17" s="4"/>
      <c r="AL17" s="4"/>
      <c r="AM17" s="4"/>
      <c r="AN17" s="4"/>
      <c r="AO17" s="4"/>
      <c r="AP17" s="4"/>
      <c r="AQ17" s="4"/>
      <c r="AR17" s="33"/>
      <c r="AS17" s="4"/>
      <c r="AT17" s="4"/>
      <c r="AU17" s="4"/>
      <c r="AV17" s="4"/>
      <c r="AW17" s="4"/>
      <c r="AX17" s="4"/>
      <c r="AY17" s="4"/>
      <c r="AZ17" s="10"/>
      <c r="BA17" s="13"/>
      <c r="BB17" s="4"/>
    </row>
    <row r="18" spans="1:63" s="4" customFormat="1" ht="13.5" customHeight="1" x14ac:dyDescent="0.2">
      <c r="A18" s="278" t="s">
        <v>33</v>
      </c>
      <c r="B18" s="286"/>
      <c r="C18" s="286"/>
      <c r="D18" s="286"/>
      <c r="E18" s="286"/>
      <c r="F18" s="279"/>
      <c r="G18" s="13"/>
      <c r="H18" s="284" t="s">
        <v>72</v>
      </c>
      <c r="I18" s="284"/>
      <c r="J18" s="284"/>
      <c r="K18" s="284"/>
      <c r="L18" s="284"/>
      <c r="M18" s="284"/>
      <c r="N18" s="284"/>
      <c r="O18" s="284"/>
      <c r="P18" s="285"/>
      <c r="Q18" s="13"/>
      <c r="Z18" s="13"/>
      <c r="AF18" s="20"/>
      <c r="AG18" s="20"/>
      <c r="AH18" s="19"/>
      <c r="AI18" s="21"/>
      <c r="AJ18" s="19"/>
      <c r="AK18" s="19"/>
      <c r="AR18" s="13"/>
      <c r="AZ18" s="10"/>
      <c r="BA18" s="13"/>
      <c r="BE18" s="48"/>
    </row>
    <row r="19" spans="1:63" x14ac:dyDescent="0.2">
      <c r="A19" s="38"/>
      <c r="B19" s="287"/>
      <c r="C19" s="287"/>
      <c r="D19" s="287"/>
      <c r="E19" s="287"/>
      <c r="F19" s="288"/>
      <c r="G19" s="13"/>
      <c r="H19" s="284" t="s">
        <v>22</v>
      </c>
      <c r="I19" s="284"/>
      <c r="J19" s="284"/>
      <c r="K19" s="284"/>
      <c r="L19" s="284"/>
      <c r="M19" s="284"/>
      <c r="N19" s="284"/>
      <c r="O19" s="284"/>
      <c r="P19" s="20"/>
      <c r="Q19" s="21"/>
      <c r="R19" s="19"/>
      <c r="S19" s="19"/>
      <c r="T19" s="19"/>
      <c r="U19" s="19"/>
      <c r="V19" s="19"/>
      <c r="W19" s="4"/>
      <c r="X19" s="4"/>
      <c r="Y19" s="4"/>
      <c r="Z19" s="13"/>
      <c r="AA19" s="4"/>
      <c r="AB19" s="4"/>
      <c r="AC19" s="4"/>
      <c r="AD19" s="4"/>
      <c r="AE19" s="4"/>
      <c r="AF19" s="20"/>
      <c r="AG19" s="19"/>
      <c r="AH19" s="19"/>
      <c r="AI19" s="21"/>
      <c r="AJ19" s="19"/>
      <c r="AK19" s="19"/>
      <c r="AL19" s="4"/>
      <c r="AM19" s="4"/>
      <c r="AN19" s="4"/>
      <c r="AO19" s="4"/>
      <c r="AP19" s="4"/>
      <c r="AQ19" s="4"/>
      <c r="AR19" s="13"/>
      <c r="AS19" s="4"/>
      <c r="AT19" s="4"/>
      <c r="AU19" s="4"/>
      <c r="AV19" s="4"/>
      <c r="AW19" s="4"/>
      <c r="AX19" s="4"/>
      <c r="AY19" s="4"/>
      <c r="AZ19" s="10"/>
      <c r="BA19" s="13"/>
      <c r="BB19" s="4"/>
    </row>
    <row r="20" spans="1:63" x14ac:dyDescent="0.2">
      <c r="A20" s="291" t="s">
        <v>15</v>
      </c>
      <c r="B20" s="292"/>
      <c r="C20" s="292"/>
      <c r="D20" s="292"/>
      <c r="E20" s="292"/>
      <c r="F20" s="10"/>
      <c r="G20" s="32"/>
      <c r="H20" s="11"/>
      <c r="I20" s="11"/>
      <c r="J20" s="11"/>
      <c r="K20" s="11"/>
      <c r="L20" s="11"/>
      <c r="M20" s="11"/>
      <c r="N20" s="11"/>
      <c r="O20" s="138"/>
      <c r="P20" s="139"/>
      <c r="Q20" s="21"/>
      <c r="R20" s="36"/>
      <c r="S20" s="36"/>
      <c r="T20" s="36"/>
      <c r="U20" s="36"/>
      <c r="V20" s="36"/>
      <c r="W20" s="36"/>
      <c r="X20" s="36"/>
      <c r="Y20" s="37"/>
      <c r="Z20" s="13"/>
      <c r="AA20" s="36"/>
      <c r="AB20" s="36"/>
      <c r="AC20" s="36"/>
      <c r="AD20" s="36"/>
      <c r="AE20" s="36"/>
      <c r="AF20" s="36"/>
      <c r="AG20" s="36"/>
      <c r="AH20" s="37"/>
      <c r="AI20" s="21"/>
      <c r="AJ20" s="36"/>
      <c r="AK20" s="36"/>
      <c r="AL20" s="36"/>
      <c r="AM20" s="36"/>
      <c r="AN20" s="36"/>
      <c r="AO20" s="36"/>
      <c r="AP20" s="36"/>
      <c r="AQ20" s="37"/>
      <c r="AR20" s="13"/>
      <c r="AS20" s="36"/>
      <c r="AT20" s="36"/>
      <c r="AU20" s="36"/>
      <c r="AV20" s="36"/>
      <c r="AW20" s="36"/>
      <c r="AX20" s="36"/>
      <c r="AY20" s="36"/>
      <c r="AZ20" s="37"/>
      <c r="BA20" s="13"/>
      <c r="BB20" s="4"/>
    </row>
    <row r="21" spans="1:63" x14ac:dyDescent="0.2">
      <c r="A21" s="39"/>
      <c r="B21" s="26"/>
      <c r="C21" s="26"/>
      <c r="D21" s="26"/>
      <c r="E21" s="26"/>
      <c r="F21" s="10"/>
      <c r="G21" s="13"/>
      <c r="H21" s="4"/>
      <c r="I21" s="4"/>
      <c r="J21" s="4"/>
      <c r="K21" s="4"/>
      <c r="L21" s="4"/>
      <c r="M21" s="4"/>
      <c r="N21" s="4"/>
      <c r="O21" s="31"/>
      <c r="P21" s="20"/>
      <c r="Q21" s="21"/>
      <c r="R21" s="19"/>
      <c r="S21" s="19"/>
      <c r="T21" s="19"/>
      <c r="U21" s="19"/>
      <c r="V21" s="19"/>
      <c r="W21" s="4"/>
      <c r="X21" s="4"/>
      <c r="Y21" s="4"/>
      <c r="Z21" s="13"/>
      <c r="AA21" s="4"/>
      <c r="AB21" s="4"/>
      <c r="AC21" s="4"/>
      <c r="AD21" s="4"/>
      <c r="AE21" s="4"/>
      <c r="AF21" s="20"/>
      <c r="AG21" s="19"/>
      <c r="AH21" s="19"/>
      <c r="AI21" s="21"/>
      <c r="AJ21" s="19"/>
      <c r="AK21" s="19"/>
      <c r="AL21" s="4"/>
      <c r="AM21" s="4"/>
      <c r="AN21" s="4"/>
      <c r="AO21" s="4"/>
      <c r="AP21" s="4"/>
      <c r="AQ21" s="4"/>
      <c r="AR21" s="13"/>
      <c r="AS21" s="4"/>
      <c r="AT21" s="4"/>
      <c r="AU21" s="4"/>
      <c r="AV21" s="4"/>
      <c r="AW21" s="4"/>
      <c r="AX21" s="4"/>
      <c r="AY21" s="4"/>
      <c r="AZ21" s="10"/>
      <c r="BA21" s="13"/>
      <c r="BB21" s="4"/>
    </row>
    <row r="22" spans="1:63" x14ac:dyDescent="0.2">
      <c r="A22" s="40"/>
      <c r="B22" s="27"/>
      <c r="C22" s="27"/>
      <c r="D22" s="27"/>
      <c r="E22" s="27"/>
      <c r="F22" s="10"/>
      <c r="G22" s="13"/>
      <c r="H22" s="4"/>
      <c r="I22" s="4"/>
      <c r="J22" s="4"/>
      <c r="K22" s="4"/>
      <c r="L22" s="4"/>
      <c r="M22" s="4"/>
      <c r="N22" s="4"/>
      <c r="O22" s="31"/>
      <c r="P22" s="34"/>
      <c r="Q22" s="29"/>
      <c r="R22" s="30"/>
      <c r="S22" s="30"/>
      <c r="T22" s="30"/>
      <c r="U22" s="30"/>
      <c r="V22" s="312" t="s">
        <v>23</v>
      </c>
      <c r="W22" s="312"/>
      <c r="X22" s="312"/>
      <c r="Y22" s="313"/>
      <c r="Z22" s="29"/>
      <c r="AA22" s="30"/>
      <c r="AB22" s="30"/>
      <c r="AC22" s="30"/>
      <c r="AD22" s="30"/>
      <c r="AE22" s="312" t="s">
        <v>23</v>
      </c>
      <c r="AF22" s="312"/>
      <c r="AG22" s="312"/>
      <c r="AH22" s="313"/>
      <c r="AI22" s="29"/>
      <c r="AJ22" s="30"/>
      <c r="AK22" s="30"/>
      <c r="AL22" s="30"/>
      <c r="AM22" s="30"/>
      <c r="AN22" s="312" t="s">
        <v>23</v>
      </c>
      <c r="AO22" s="312"/>
      <c r="AP22" s="312"/>
      <c r="AQ22" s="313"/>
      <c r="AR22" s="29"/>
      <c r="AS22" s="30"/>
      <c r="AT22" s="30"/>
      <c r="AU22" s="30"/>
      <c r="AV22" s="30"/>
      <c r="AW22" s="312" t="s">
        <v>23</v>
      </c>
      <c r="AX22" s="312"/>
      <c r="AY22" s="312"/>
      <c r="AZ22" s="313"/>
      <c r="BA22" s="13"/>
      <c r="BB22" s="4"/>
    </row>
    <row r="23" spans="1:63" ht="12" customHeight="1" x14ac:dyDescent="0.2">
      <c r="A23" s="41"/>
      <c r="B23" s="28"/>
      <c r="C23" s="28"/>
      <c r="D23" s="28"/>
      <c r="E23" s="28"/>
      <c r="F23" s="8"/>
      <c r="G23" s="7"/>
      <c r="H23" s="3"/>
      <c r="I23" s="3"/>
      <c r="J23" s="3"/>
      <c r="K23" s="3"/>
      <c r="L23" s="3"/>
      <c r="M23" s="3"/>
      <c r="N23" s="3"/>
      <c r="O23" s="30"/>
      <c r="P23" s="35"/>
      <c r="Q23" s="323" t="s">
        <v>76</v>
      </c>
      <c r="R23" s="324"/>
      <c r="S23" s="324"/>
      <c r="T23" s="324"/>
      <c r="U23" s="324"/>
      <c r="V23" s="324"/>
      <c r="W23" s="324"/>
      <c r="X23" s="324"/>
      <c r="Y23" s="324"/>
      <c r="Z23" s="324"/>
      <c r="AA23" s="324"/>
      <c r="AB23" s="324"/>
      <c r="AC23" s="324"/>
      <c r="AD23" s="324"/>
      <c r="AE23" s="324"/>
      <c r="AF23" s="324"/>
      <c r="AG23" s="324"/>
      <c r="AH23" s="324"/>
      <c r="AI23" s="324"/>
      <c r="AJ23" s="324"/>
      <c r="AK23" s="324"/>
      <c r="AL23" s="324"/>
      <c r="AM23" s="324"/>
      <c r="AN23" s="324"/>
      <c r="AO23" s="324"/>
      <c r="AP23" s="324"/>
      <c r="AQ23" s="324"/>
      <c r="AR23" s="324"/>
      <c r="AS23" s="324"/>
      <c r="AT23" s="324"/>
      <c r="AU23" s="324"/>
      <c r="AV23" s="324"/>
      <c r="AW23" s="324"/>
      <c r="AX23" s="324"/>
      <c r="AY23" s="324"/>
      <c r="AZ23" s="325"/>
      <c r="BA23" s="13"/>
      <c r="BB23" s="4"/>
    </row>
    <row r="24" spans="1:63" ht="3" customHeight="1" thickBo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14"/>
      <c r="P24" s="14"/>
      <c r="Q24" s="14"/>
      <c r="R24" s="14"/>
      <c r="S24" s="14"/>
      <c r="T24" s="14"/>
      <c r="U24" s="1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</row>
    <row r="25" spans="1:63" s="15" customFormat="1" ht="11.25" customHeight="1" x14ac:dyDescent="0.2">
      <c r="A25" s="248" t="s">
        <v>4</v>
      </c>
      <c r="B25" s="249"/>
      <c r="C25" s="248" t="s">
        <v>10</v>
      </c>
      <c r="D25" s="249"/>
      <c r="E25" s="252" t="s">
        <v>13</v>
      </c>
      <c r="F25" s="253"/>
      <c r="G25" s="253"/>
      <c r="H25" s="254"/>
      <c r="I25" s="258" t="s">
        <v>20</v>
      </c>
      <c r="J25" s="259"/>
      <c r="K25" s="259"/>
      <c r="L25" s="260"/>
      <c r="M25" s="276" t="s">
        <v>24</v>
      </c>
      <c r="N25" s="277"/>
      <c r="O25" s="277"/>
      <c r="P25" s="277"/>
      <c r="Q25" s="277"/>
      <c r="R25" s="277"/>
      <c r="S25" s="278" t="s">
        <v>26</v>
      </c>
      <c r="T25" s="279"/>
      <c r="U25" s="209" t="s">
        <v>28</v>
      </c>
      <c r="V25" s="210"/>
      <c r="W25" s="211" t="s">
        <v>9</v>
      </c>
      <c r="X25" s="212"/>
      <c r="Y25" s="212"/>
      <c r="Z25" s="213"/>
      <c r="AA25" s="269" t="s">
        <v>4</v>
      </c>
      <c r="AB25" s="249"/>
      <c r="AC25" s="248" t="s">
        <v>10</v>
      </c>
      <c r="AD25" s="249"/>
      <c r="AE25" s="252" t="s">
        <v>13</v>
      </c>
      <c r="AF25" s="253"/>
      <c r="AG25" s="253"/>
      <c r="AH25" s="254"/>
      <c r="AI25" s="258" t="s">
        <v>20</v>
      </c>
      <c r="AJ25" s="259"/>
      <c r="AK25" s="259"/>
      <c r="AL25" s="260"/>
      <c r="AM25" s="276" t="s">
        <v>24</v>
      </c>
      <c r="AN25" s="277"/>
      <c r="AO25" s="277"/>
      <c r="AP25" s="277"/>
      <c r="AQ25" s="277"/>
      <c r="AR25" s="277"/>
      <c r="AS25" s="278" t="s">
        <v>26</v>
      </c>
      <c r="AT25" s="279"/>
      <c r="AU25" s="209" t="s">
        <v>28</v>
      </c>
      <c r="AV25" s="210"/>
      <c r="AW25" s="211" t="s">
        <v>9</v>
      </c>
      <c r="AX25" s="212"/>
      <c r="AY25" s="212"/>
      <c r="AZ25" s="213"/>
      <c r="BB25" s="321" t="s">
        <v>4</v>
      </c>
      <c r="BC25" s="321" t="s">
        <v>10</v>
      </c>
      <c r="BD25" s="207" t="s">
        <v>25</v>
      </c>
      <c r="BE25" s="207" t="s">
        <v>10</v>
      </c>
      <c r="BF25" s="207" t="s">
        <v>37</v>
      </c>
      <c r="BG25" s="207" t="s">
        <v>38</v>
      </c>
      <c r="BH25" s="201" t="s">
        <v>69</v>
      </c>
      <c r="BI25" s="202"/>
      <c r="BJ25" s="203"/>
      <c r="BK25" s="318" t="s">
        <v>70</v>
      </c>
    </row>
    <row r="26" spans="1:63" s="15" customFormat="1" ht="11.25" customHeight="1" thickBot="1" x14ac:dyDescent="0.25">
      <c r="A26" s="250"/>
      <c r="B26" s="251"/>
      <c r="C26" s="250"/>
      <c r="D26" s="251"/>
      <c r="E26" s="255"/>
      <c r="F26" s="256"/>
      <c r="G26" s="256"/>
      <c r="H26" s="257"/>
      <c r="I26" s="261"/>
      <c r="J26" s="262"/>
      <c r="K26" s="262"/>
      <c r="L26" s="263"/>
      <c r="M26" s="289" t="s">
        <v>16</v>
      </c>
      <c r="N26" s="290"/>
      <c r="O26" s="290"/>
      <c r="P26" s="289" t="s">
        <v>14</v>
      </c>
      <c r="Q26" s="290"/>
      <c r="R26" s="290"/>
      <c r="S26" s="280"/>
      <c r="T26" s="281"/>
      <c r="U26" s="217" t="s">
        <v>29</v>
      </c>
      <c r="V26" s="218"/>
      <c r="W26" s="214"/>
      <c r="X26" s="215"/>
      <c r="Y26" s="215"/>
      <c r="Z26" s="216"/>
      <c r="AA26" s="270"/>
      <c r="AB26" s="251"/>
      <c r="AC26" s="250"/>
      <c r="AD26" s="251"/>
      <c r="AE26" s="255"/>
      <c r="AF26" s="256"/>
      <c r="AG26" s="256"/>
      <c r="AH26" s="257"/>
      <c r="AI26" s="261"/>
      <c r="AJ26" s="262"/>
      <c r="AK26" s="262"/>
      <c r="AL26" s="263"/>
      <c r="AM26" s="289" t="s">
        <v>16</v>
      </c>
      <c r="AN26" s="290"/>
      <c r="AO26" s="290"/>
      <c r="AP26" s="289" t="s">
        <v>14</v>
      </c>
      <c r="AQ26" s="290"/>
      <c r="AR26" s="290"/>
      <c r="AS26" s="280"/>
      <c r="AT26" s="281"/>
      <c r="AU26" s="217" t="s">
        <v>29</v>
      </c>
      <c r="AV26" s="218"/>
      <c r="AW26" s="214"/>
      <c r="AX26" s="215"/>
      <c r="AY26" s="215"/>
      <c r="AZ26" s="216"/>
      <c r="BB26" s="322"/>
      <c r="BC26" s="322"/>
      <c r="BD26" s="208"/>
      <c r="BE26" s="320"/>
      <c r="BF26" s="208"/>
      <c r="BG26" s="208"/>
      <c r="BH26" s="204"/>
      <c r="BI26" s="205"/>
      <c r="BJ26" s="206"/>
      <c r="BK26" s="319"/>
    </row>
    <row r="27" spans="1:63" ht="10.5" customHeight="1" x14ac:dyDescent="0.2">
      <c r="A27" s="244" t="s">
        <v>31</v>
      </c>
      <c r="B27" s="245"/>
      <c r="C27" s="230"/>
      <c r="D27" s="231"/>
      <c r="E27" s="234"/>
      <c r="F27" s="235"/>
      <c r="G27" s="235"/>
      <c r="H27" s="236"/>
      <c r="I27" s="234"/>
      <c r="J27" s="235"/>
      <c r="K27" s="235"/>
      <c r="L27" s="235"/>
      <c r="M27" s="211"/>
      <c r="N27" s="212"/>
      <c r="O27" s="212"/>
      <c r="P27" s="211"/>
      <c r="Q27" s="212"/>
      <c r="R27" s="212"/>
      <c r="S27" s="182" t="str">
        <f>IF(C27&lt;1,"",E27+M27+P27)</f>
        <v/>
      </c>
      <c r="T27" s="183"/>
      <c r="U27" s="219"/>
      <c r="V27" s="220"/>
      <c r="W27" s="195"/>
      <c r="X27" s="196"/>
      <c r="Y27" s="196"/>
      <c r="Z27" s="197"/>
      <c r="AA27" s="187">
        <f>A45+1</f>
        <v>11</v>
      </c>
      <c r="AB27" s="187"/>
      <c r="AC27" s="230"/>
      <c r="AD27" s="231"/>
      <c r="AE27" s="234"/>
      <c r="AF27" s="235"/>
      <c r="AG27" s="235"/>
      <c r="AH27" s="236"/>
      <c r="AI27" s="234"/>
      <c r="AJ27" s="235"/>
      <c r="AK27" s="235"/>
      <c r="AL27" s="235"/>
      <c r="AM27" s="211" t="str">
        <f>IF(AC27="","",M45)</f>
        <v/>
      </c>
      <c r="AN27" s="212"/>
      <c r="AO27" s="212"/>
      <c r="AP27" s="211" t="str">
        <f>IF(AC27="","",P45)</f>
        <v/>
      </c>
      <c r="AQ27" s="212"/>
      <c r="AR27" s="212"/>
      <c r="AS27" s="182" t="str">
        <f>IF(AC27&lt;1,"",AE27+AM27+AP27)</f>
        <v/>
      </c>
      <c r="AT27" s="183"/>
      <c r="AU27" s="219"/>
      <c r="AV27" s="220"/>
      <c r="AW27" s="195"/>
      <c r="AX27" s="196"/>
      <c r="AY27" s="196"/>
      <c r="AZ27" s="197"/>
      <c r="BB27" s="69" t="str">
        <f>A27</f>
        <v>1</v>
      </c>
      <c r="BC27" s="170">
        <f>C27</f>
        <v>0</v>
      </c>
      <c r="BD27" s="62">
        <f>((E27+M27+P27)*C27)/100</f>
        <v>0</v>
      </c>
      <c r="BE27" s="119">
        <f>C27*U27</f>
        <v>0</v>
      </c>
      <c r="BF27" s="72" t="b">
        <f>IF(W27="Mono","",IF(W27="Daylight",S27/100*BC27))</f>
        <v>0</v>
      </c>
      <c r="BG27" s="166" t="b">
        <f>IF(W27="Daylight","",IF(W27="Mono",S27/100*BC27))</f>
        <v>0</v>
      </c>
      <c r="BH27" s="124" t="str">
        <f>IF(I27="L",C27,"")</f>
        <v/>
      </c>
      <c r="BI27" s="125" t="str">
        <f>IF(I27="R",C27,"")</f>
        <v/>
      </c>
      <c r="BJ27" s="126" t="str">
        <f>IF(I27="B",C27*2,"")</f>
        <v/>
      </c>
      <c r="BK27" s="167" t="str">
        <f>IF(E27&gt;=276,BD27,"")</f>
        <v/>
      </c>
    </row>
    <row r="28" spans="1:63" ht="10.5" customHeight="1" x14ac:dyDescent="0.2">
      <c r="A28" s="246"/>
      <c r="B28" s="247"/>
      <c r="C28" s="232"/>
      <c r="D28" s="233"/>
      <c r="E28" s="237"/>
      <c r="F28" s="238"/>
      <c r="G28" s="238"/>
      <c r="H28" s="239"/>
      <c r="I28" s="237"/>
      <c r="J28" s="238"/>
      <c r="K28" s="238"/>
      <c r="L28" s="238"/>
      <c r="M28" s="214"/>
      <c r="N28" s="215"/>
      <c r="O28" s="215"/>
      <c r="P28" s="214"/>
      <c r="Q28" s="215"/>
      <c r="R28" s="215"/>
      <c r="S28" s="184"/>
      <c r="T28" s="185"/>
      <c r="U28" s="193" t="str">
        <f>IF(U27="","",E27/(U27+1))</f>
        <v/>
      </c>
      <c r="V28" s="194"/>
      <c r="W28" s="198"/>
      <c r="X28" s="199"/>
      <c r="Y28" s="199"/>
      <c r="Z28" s="200"/>
      <c r="AA28" s="189"/>
      <c r="AB28" s="189"/>
      <c r="AC28" s="232"/>
      <c r="AD28" s="233"/>
      <c r="AE28" s="237"/>
      <c r="AF28" s="238"/>
      <c r="AG28" s="238"/>
      <c r="AH28" s="239"/>
      <c r="AI28" s="237"/>
      <c r="AJ28" s="238"/>
      <c r="AK28" s="238"/>
      <c r="AL28" s="238"/>
      <c r="AM28" s="214"/>
      <c r="AN28" s="215"/>
      <c r="AO28" s="215"/>
      <c r="AP28" s="214"/>
      <c r="AQ28" s="215"/>
      <c r="AR28" s="215"/>
      <c r="AS28" s="184"/>
      <c r="AT28" s="185"/>
      <c r="AU28" s="193" t="str">
        <f>IF(AU27="","",AE27/(AU27+1))</f>
        <v/>
      </c>
      <c r="AV28" s="194"/>
      <c r="AW28" s="198"/>
      <c r="AX28" s="199"/>
      <c r="AY28" s="199"/>
      <c r="AZ28" s="200"/>
      <c r="BB28" s="69">
        <f>A29</f>
        <v>2</v>
      </c>
      <c r="BC28" s="171">
        <f>C29</f>
        <v>0</v>
      </c>
      <c r="BD28" s="62" t="str">
        <f>IF(C29="","",((E29+M29+P29)*C29)/100)</f>
        <v/>
      </c>
      <c r="BE28" s="120">
        <f>C29*U29</f>
        <v>0</v>
      </c>
      <c r="BF28" s="73" t="b">
        <f>IF(W29="Mono","",IF(W29="Daylight",S29/100*BC28))</f>
        <v>0</v>
      </c>
      <c r="BG28" s="167" t="b">
        <f>IF(W29="Daylight","",IF(W29="Mono",S29/100*BC28))</f>
        <v>0</v>
      </c>
      <c r="BH28" s="124" t="str">
        <f>IF(I29="L",C29,"")</f>
        <v/>
      </c>
      <c r="BI28" s="127" t="str">
        <f>IF(I29="R",C29,"")</f>
        <v/>
      </c>
      <c r="BJ28" s="126" t="str">
        <f>IF(I29="B",C29*2,"")</f>
        <v/>
      </c>
      <c r="BK28" s="167" t="str">
        <f>IF(E29&gt;=276,BD28,"")</f>
        <v/>
      </c>
    </row>
    <row r="29" spans="1:63" ht="10.5" customHeight="1" x14ac:dyDescent="0.2">
      <c r="A29" s="186">
        <f>A27+1</f>
        <v>2</v>
      </c>
      <c r="B29" s="264"/>
      <c r="C29" s="230"/>
      <c r="D29" s="231"/>
      <c r="E29" s="234"/>
      <c r="F29" s="235"/>
      <c r="G29" s="235"/>
      <c r="H29" s="236"/>
      <c r="I29" s="234"/>
      <c r="J29" s="235"/>
      <c r="K29" s="235"/>
      <c r="L29" s="235"/>
      <c r="M29" s="211" t="str">
        <f>IF(C29="","",M27)</f>
        <v/>
      </c>
      <c r="N29" s="212"/>
      <c r="O29" s="212"/>
      <c r="P29" s="211" t="str">
        <f>IF(C29="","",P27)</f>
        <v/>
      </c>
      <c r="Q29" s="212"/>
      <c r="R29" s="212"/>
      <c r="S29" s="182" t="str">
        <f>IF(C29&lt;1,"",E29+M29+P29)</f>
        <v/>
      </c>
      <c r="T29" s="183"/>
      <c r="U29" s="219"/>
      <c r="V29" s="220"/>
      <c r="W29" s="195"/>
      <c r="X29" s="196"/>
      <c r="Y29" s="196"/>
      <c r="Z29" s="197"/>
      <c r="AA29" s="187">
        <f>AA27+1</f>
        <v>12</v>
      </c>
      <c r="AB29" s="187"/>
      <c r="AC29" s="230"/>
      <c r="AD29" s="231"/>
      <c r="AE29" s="234"/>
      <c r="AF29" s="235"/>
      <c r="AG29" s="235"/>
      <c r="AH29" s="236"/>
      <c r="AI29" s="234"/>
      <c r="AJ29" s="235"/>
      <c r="AK29" s="235"/>
      <c r="AL29" s="235"/>
      <c r="AM29" s="211" t="str">
        <f>IF(AC29="","",AM27)</f>
        <v/>
      </c>
      <c r="AN29" s="212"/>
      <c r="AO29" s="212"/>
      <c r="AP29" s="211" t="str">
        <f>IF(AC29="","",AP27)</f>
        <v/>
      </c>
      <c r="AQ29" s="212"/>
      <c r="AR29" s="212"/>
      <c r="AS29" s="182" t="str">
        <f>IF(AC29&lt;1,"",AE29+AM29+AP29)</f>
        <v/>
      </c>
      <c r="AT29" s="183"/>
      <c r="AU29" s="219"/>
      <c r="AV29" s="220"/>
      <c r="AW29" s="195"/>
      <c r="AX29" s="196"/>
      <c r="AY29" s="196"/>
      <c r="AZ29" s="197"/>
      <c r="BB29" s="69">
        <f>A31</f>
        <v>3</v>
      </c>
      <c r="BC29" s="171">
        <f>C31</f>
        <v>0</v>
      </c>
      <c r="BD29" s="62" t="str">
        <f>IF(C31="","",((E31+M31+P31)*C31)/100)</f>
        <v/>
      </c>
      <c r="BE29" s="120">
        <f>C31*U31</f>
        <v>0</v>
      </c>
      <c r="BF29" s="73" t="b">
        <f>IF(W31="Mono","",IF(W31="Daylight",S31/100*BC29))</f>
        <v>0</v>
      </c>
      <c r="BG29" s="167" t="b">
        <f>IF(W31="Daylight","",IF(W31="Mono",S31/100*BC29))</f>
        <v>0</v>
      </c>
      <c r="BH29" s="124" t="str">
        <f>IF(I31="L",C31,"")</f>
        <v/>
      </c>
      <c r="BI29" s="127" t="str">
        <f>IF(I31="R",C31,"")</f>
        <v/>
      </c>
      <c r="BJ29" s="126" t="str">
        <f>IF(I31="B",C31*2,"")</f>
        <v/>
      </c>
      <c r="BK29" s="167" t="str">
        <f>IF(E31&gt;=276,BD29,"")</f>
        <v/>
      </c>
    </row>
    <row r="30" spans="1:63" ht="10.5" customHeight="1" x14ac:dyDescent="0.2">
      <c r="A30" s="188"/>
      <c r="B30" s="265"/>
      <c r="C30" s="232"/>
      <c r="D30" s="233"/>
      <c r="E30" s="237"/>
      <c r="F30" s="238"/>
      <c r="G30" s="238"/>
      <c r="H30" s="239"/>
      <c r="I30" s="237"/>
      <c r="J30" s="238"/>
      <c r="K30" s="238"/>
      <c r="L30" s="238"/>
      <c r="M30" s="214"/>
      <c r="N30" s="215"/>
      <c r="O30" s="215"/>
      <c r="P30" s="214"/>
      <c r="Q30" s="215"/>
      <c r="R30" s="215"/>
      <c r="S30" s="184"/>
      <c r="T30" s="185"/>
      <c r="U30" s="193" t="str">
        <f>IF(U29="","",E29/(U29+1))</f>
        <v/>
      </c>
      <c r="V30" s="194"/>
      <c r="W30" s="198"/>
      <c r="X30" s="199"/>
      <c r="Y30" s="199"/>
      <c r="Z30" s="200"/>
      <c r="AA30" s="189"/>
      <c r="AB30" s="189"/>
      <c r="AC30" s="232"/>
      <c r="AD30" s="233"/>
      <c r="AE30" s="237"/>
      <c r="AF30" s="238"/>
      <c r="AG30" s="238"/>
      <c r="AH30" s="239"/>
      <c r="AI30" s="237"/>
      <c r="AJ30" s="238"/>
      <c r="AK30" s="238"/>
      <c r="AL30" s="238"/>
      <c r="AM30" s="214"/>
      <c r="AN30" s="215"/>
      <c r="AO30" s="215"/>
      <c r="AP30" s="214"/>
      <c r="AQ30" s="215"/>
      <c r="AR30" s="215"/>
      <c r="AS30" s="184"/>
      <c r="AT30" s="185"/>
      <c r="AU30" s="193" t="str">
        <f>IF(AU29="","",AE29/(AU29+1))</f>
        <v/>
      </c>
      <c r="AV30" s="194"/>
      <c r="AW30" s="198"/>
      <c r="AX30" s="199"/>
      <c r="AY30" s="199"/>
      <c r="AZ30" s="200"/>
      <c r="BB30" s="69">
        <f>A33</f>
        <v>4</v>
      </c>
      <c r="BC30" s="171">
        <f>C33</f>
        <v>0</v>
      </c>
      <c r="BD30" s="62" t="str">
        <f>IF(C33="","",((E33+M33+P33)*C33)/100)</f>
        <v/>
      </c>
      <c r="BE30" s="120">
        <f>C33*U33</f>
        <v>0</v>
      </c>
      <c r="BF30" s="73" t="b">
        <f>IF(W33="Mono","",IF(W33="Daylight",S33/100*BC30))</f>
        <v>0</v>
      </c>
      <c r="BG30" s="167" t="b">
        <f>IF(W33="Daylight","",IF(W33="Mono",S33/100*BC30))</f>
        <v>0</v>
      </c>
      <c r="BH30" s="124" t="str">
        <f>IF(I33="L",C33,"")</f>
        <v/>
      </c>
      <c r="BI30" s="127" t="str">
        <f>IF(I33="R",C33,"")</f>
        <v/>
      </c>
      <c r="BJ30" s="126" t="str">
        <f>IF(I33="B",C33*2,"")</f>
        <v/>
      </c>
      <c r="BK30" s="167" t="str">
        <f>IF(E33&gt;=276,BD30,"")</f>
        <v/>
      </c>
    </row>
    <row r="31" spans="1:63" ht="10.5" customHeight="1" x14ac:dyDescent="0.2">
      <c r="A31" s="186">
        <f>A29+1</f>
        <v>3</v>
      </c>
      <c r="B31" s="264"/>
      <c r="C31" s="230"/>
      <c r="D31" s="231"/>
      <c r="E31" s="234"/>
      <c r="F31" s="235"/>
      <c r="G31" s="235"/>
      <c r="H31" s="236"/>
      <c r="I31" s="234"/>
      <c r="J31" s="235"/>
      <c r="K31" s="235"/>
      <c r="L31" s="235"/>
      <c r="M31" s="211" t="str">
        <f>IF(C31="","",M29)</f>
        <v/>
      </c>
      <c r="N31" s="212"/>
      <c r="O31" s="212"/>
      <c r="P31" s="211" t="str">
        <f>IF(C31="","",P29)</f>
        <v/>
      </c>
      <c r="Q31" s="212"/>
      <c r="R31" s="212"/>
      <c r="S31" s="182" t="str">
        <f>IF(C31&lt;1,"",E31+M31+P31)</f>
        <v/>
      </c>
      <c r="T31" s="183"/>
      <c r="U31" s="219"/>
      <c r="V31" s="220"/>
      <c r="W31" s="195"/>
      <c r="X31" s="196"/>
      <c r="Y31" s="196"/>
      <c r="Z31" s="197"/>
      <c r="AA31" s="187">
        <f>AA29+1</f>
        <v>13</v>
      </c>
      <c r="AB31" s="187"/>
      <c r="AC31" s="230"/>
      <c r="AD31" s="231"/>
      <c r="AE31" s="234"/>
      <c r="AF31" s="235"/>
      <c r="AG31" s="235"/>
      <c r="AH31" s="236"/>
      <c r="AI31" s="234"/>
      <c r="AJ31" s="235"/>
      <c r="AK31" s="235"/>
      <c r="AL31" s="235"/>
      <c r="AM31" s="211" t="str">
        <f>IF(AC31="","",AM29)</f>
        <v/>
      </c>
      <c r="AN31" s="212"/>
      <c r="AO31" s="212"/>
      <c r="AP31" s="211" t="str">
        <f>IF(AC31="","",AP29)</f>
        <v/>
      </c>
      <c r="AQ31" s="212"/>
      <c r="AR31" s="212"/>
      <c r="AS31" s="182" t="str">
        <f>IF(AC31&lt;1,"",AE31+AM31+AP31)</f>
        <v/>
      </c>
      <c r="AT31" s="183"/>
      <c r="AU31" s="219"/>
      <c r="AV31" s="220"/>
      <c r="AW31" s="195"/>
      <c r="AX31" s="196"/>
      <c r="AY31" s="196"/>
      <c r="AZ31" s="197"/>
      <c r="BB31" s="69">
        <f>A35</f>
        <v>5</v>
      </c>
      <c r="BC31" s="171">
        <f>C35</f>
        <v>0</v>
      </c>
      <c r="BD31" s="62" t="str">
        <f>IF(C35="","",((E35+M35+P35)*C35)/100)</f>
        <v/>
      </c>
      <c r="BE31" s="120">
        <f>C35*U35</f>
        <v>0</v>
      </c>
      <c r="BF31" s="73" t="b">
        <f>IF(W35="Mono","",IF(W35="Daylight",S35/100*BC31))</f>
        <v>0</v>
      </c>
      <c r="BG31" s="167" t="b">
        <f>IF(W35="Daylight","",IF(W35="Mono",S35/100*BC31))</f>
        <v>0</v>
      </c>
      <c r="BH31" s="124" t="str">
        <f>IF(I35="L",C35,"")</f>
        <v/>
      </c>
      <c r="BI31" s="127" t="str">
        <f>IF(I35="R",C35,"")</f>
        <v/>
      </c>
      <c r="BJ31" s="126" t="str">
        <f>IF(I35="B",C35*2,"")</f>
        <v/>
      </c>
      <c r="BK31" s="167" t="str">
        <f>IF(E35&gt;=276,BD31,"")</f>
        <v/>
      </c>
    </row>
    <row r="32" spans="1:63" ht="10.5" customHeight="1" x14ac:dyDescent="0.2">
      <c r="A32" s="188"/>
      <c r="B32" s="265"/>
      <c r="C32" s="232"/>
      <c r="D32" s="233"/>
      <c r="E32" s="237"/>
      <c r="F32" s="238"/>
      <c r="G32" s="238"/>
      <c r="H32" s="239"/>
      <c r="I32" s="237"/>
      <c r="J32" s="238"/>
      <c r="K32" s="238"/>
      <c r="L32" s="238"/>
      <c r="M32" s="214"/>
      <c r="N32" s="215"/>
      <c r="O32" s="215"/>
      <c r="P32" s="214"/>
      <c r="Q32" s="215"/>
      <c r="R32" s="215"/>
      <c r="S32" s="184"/>
      <c r="T32" s="185"/>
      <c r="U32" s="193" t="str">
        <f>IF(U31="","",E31/(U31+1))</f>
        <v/>
      </c>
      <c r="V32" s="194"/>
      <c r="W32" s="198"/>
      <c r="X32" s="199"/>
      <c r="Y32" s="199"/>
      <c r="Z32" s="200"/>
      <c r="AA32" s="189"/>
      <c r="AB32" s="189"/>
      <c r="AC32" s="232"/>
      <c r="AD32" s="233"/>
      <c r="AE32" s="237"/>
      <c r="AF32" s="238"/>
      <c r="AG32" s="238"/>
      <c r="AH32" s="239"/>
      <c r="AI32" s="237"/>
      <c r="AJ32" s="238"/>
      <c r="AK32" s="238"/>
      <c r="AL32" s="238"/>
      <c r="AM32" s="214"/>
      <c r="AN32" s="215"/>
      <c r="AO32" s="215"/>
      <c r="AP32" s="214"/>
      <c r="AQ32" s="215"/>
      <c r="AR32" s="215"/>
      <c r="AS32" s="184"/>
      <c r="AT32" s="185"/>
      <c r="AU32" s="193" t="str">
        <f>IF(AU31="","",AE31/(AU31+1))</f>
        <v/>
      </c>
      <c r="AV32" s="194"/>
      <c r="AW32" s="198"/>
      <c r="AX32" s="199"/>
      <c r="AY32" s="199"/>
      <c r="AZ32" s="200"/>
      <c r="BB32" s="69">
        <f>A37</f>
        <v>6</v>
      </c>
      <c r="BC32" s="171">
        <f>C37</f>
        <v>0</v>
      </c>
      <c r="BD32" s="62" t="str">
        <f>IF(C37="","",((E37+M37+P37)*C37)/100)</f>
        <v/>
      </c>
      <c r="BE32" s="120">
        <f>C37*U37</f>
        <v>0</v>
      </c>
      <c r="BF32" s="73" t="b">
        <f>IF(W37="Mono","",IF(W37="Daylight",S37/100*BC32))</f>
        <v>0</v>
      </c>
      <c r="BG32" s="167" t="b">
        <f>IF(W37="Daylight","",IF(W37="Mono",S37/100*BC32))</f>
        <v>0</v>
      </c>
      <c r="BH32" s="124" t="str">
        <f>IF(I37="L",C37,"")</f>
        <v/>
      </c>
      <c r="BI32" s="127" t="str">
        <f>IF(I37="R",C37,"")</f>
        <v/>
      </c>
      <c r="BJ32" s="126" t="str">
        <f>IF(I37="B",C37*2,"")</f>
        <v/>
      </c>
      <c r="BK32" s="167" t="str">
        <f>IF(E37&gt;=276,BD32,"")</f>
        <v/>
      </c>
    </row>
    <row r="33" spans="1:63" ht="10.5" customHeight="1" x14ac:dyDescent="0.2">
      <c r="A33" s="186">
        <f>A31+1</f>
        <v>4</v>
      </c>
      <c r="B33" s="264"/>
      <c r="C33" s="230"/>
      <c r="D33" s="231"/>
      <c r="E33" s="234"/>
      <c r="F33" s="235"/>
      <c r="G33" s="235"/>
      <c r="H33" s="236"/>
      <c r="I33" s="234"/>
      <c r="J33" s="235"/>
      <c r="K33" s="235"/>
      <c r="L33" s="235"/>
      <c r="M33" s="211" t="str">
        <f>IF(C33="","",M31)</f>
        <v/>
      </c>
      <c r="N33" s="212"/>
      <c r="O33" s="212"/>
      <c r="P33" s="211" t="str">
        <f>IF(C33="","",P31)</f>
        <v/>
      </c>
      <c r="Q33" s="212"/>
      <c r="R33" s="212"/>
      <c r="S33" s="182" t="str">
        <f>IF(C33&lt;1,"",E33+M33+P33)</f>
        <v/>
      </c>
      <c r="T33" s="183"/>
      <c r="U33" s="219"/>
      <c r="V33" s="220"/>
      <c r="W33" s="195"/>
      <c r="X33" s="196"/>
      <c r="Y33" s="196"/>
      <c r="Z33" s="197"/>
      <c r="AA33" s="187">
        <f>AA31+1</f>
        <v>14</v>
      </c>
      <c r="AB33" s="187"/>
      <c r="AC33" s="230"/>
      <c r="AD33" s="231"/>
      <c r="AE33" s="234"/>
      <c r="AF33" s="235"/>
      <c r="AG33" s="235"/>
      <c r="AH33" s="236"/>
      <c r="AI33" s="234"/>
      <c r="AJ33" s="235"/>
      <c r="AK33" s="235"/>
      <c r="AL33" s="235"/>
      <c r="AM33" s="211" t="str">
        <f>IF(AC33="","",AM31)</f>
        <v/>
      </c>
      <c r="AN33" s="212"/>
      <c r="AO33" s="212"/>
      <c r="AP33" s="211" t="str">
        <f>IF(AC33="","",AP31)</f>
        <v/>
      </c>
      <c r="AQ33" s="212"/>
      <c r="AR33" s="212"/>
      <c r="AS33" s="182" t="str">
        <f>IF(AC33&lt;1,"",AE33+AM33+AP33)</f>
        <v/>
      </c>
      <c r="AT33" s="183"/>
      <c r="AU33" s="219"/>
      <c r="AV33" s="220"/>
      <c r="AW33" s="195"/>
      <c r="AX33" s="196"/>
      <c r="AY33" s="196"/>
      <c r="AZ33" s="197"/>
      <c r="BB33" s="69">
        <f>A39</f>
        <v>7</v>
      </c>
      <c r="BC33" s="171">
        <f>C39</f>
        <v>0</v>
      </c>
      <c r="BD33" s="62" t="str">
        <f>IF(C39="","",((E39+M39+P39)*C39)/100)</f>
        <v/>
      </c>
      <c r="BE33" s="120">
        <f>C39*U39</f>
        <v>0</v>
      </c>
      <c r="BF33" s="73" t="b">
        <f>IF(W39="Mono","",IF(W39="Daylight",S39/100*BC33))</f>
        <v>0</v>
      </c>
      <c r="BG33" s="167" t="b">
        <f>IF(W39="Daylight","",IF(W39="Mono",S39/100*BC33))</f>
        <v>0</v>
      </c>
      <c r="BH33" s="124" t="str">
        <f>IF(I39="L",C39,"")</f>
        <v/>
      </c>
      <c r="BI33" s="127" t="str">
        <f>IF(I39="R",C39,"")</f>
        <v/>
      </c>
      <c r="BJ33" s="126" t="str">
        <f>IF(I39="B",C39*2,"")</f>
        <v/>
      </c>
      <c r="BK33" s="167" t="str">
        <f>IF(E39&gt;=276,BD33,"")</f>
        <v/>
      </c>
    </row>
    <row r="34" spans="1:63" ht="10.5" customHeight="1" x14ac:dyDescent="0.2">
      <c r="A34" s="188"/>
      <c r="B34" s="265"/>
      <c r="C34" s="232"/>
      <c r="D34" s="233"/>
      <c r="E34" s="237"/>
      <c r="F34" s="238"/>
      <c r="G34" s="238"/>
      <c r="H34" s="239"/>
      <c r="I34" s="237"/>
      <c r="J34" s="238"/>
      <c r="K34" s="238"/>
      <c r="L34" s="238"/>
      <c r="M34" s="214"/>
      <c r="N34" s="215"/>
      <c r="O34" s="215"/>
      <c r="P34" s="214"/>
      <c r="Q34" s="215"/>
      <c r="R34" s="215"/>
      <c r="S34" s="184"/>
      <c r="T34" s="185"/>
      <c r="U34" s="193" t="str">
        <f>IF(U33="","",E33/(U33+1))</f>
        <v/>
      </c>
      <c r="V34" s="194"/>
      <c r="W34" s="198"/>
      <c r="X34" s="199"/>
      <c r="Y34" s="199"/>
      <c r="Z34" s="200"/>
      <c r="AA34" s="189"/>
      <c r="AB34" s="189"/>
      <c r="AC34" s="232"/>
      <c r="AD34" s="233"/>
      <c r="AE34" s="237"/>
      <c r="AF34" s="238"/>
      <c r="AG34" s="238"/>
      <c r="AH34" s="239"/>
      <c r="AI34" s="237"/>
      <c r="AJ34" s="238"/>
      <c r="AK34" s="238"/>
      <c r="AL34" s="238"/>
      <c r="AM34" s="214"/>
      <c r="AN34" s="215"/>
      <c r="AO34" s="215"/>
      <c r="AP34" s="214"/>
      <c r="AQ34" s="215"/>
      <c r="AR34" s="215"/>
      <c r="AS34" s="184"/>
      <c r="AT34" s="185"/>
      <c r="AU34" s="193" t="str">
        <f>IF(AU33="","",AE33/(AU33+1))</f>
        <v/>
      </c>
      <c r="AV34" s="194"/>
      <c r="AW34" s="198"/>
      <c r="AX34" s="199"/>
      <c r="AY34" s="199"/>
      <c r="AZ34" s="200"/>
      <c r="BB34" s="69">
        <f>A41</f>
        <v>8</v>
      </c>
      <c r="BC34" s="171">
        <f>C41</f>
        <v>0</v>
      </c>
      <c r="BD34" s="62" t="str">
        <f>IF(C41="","",((E41+M41+P41)*C41)/100)</f>
        <v/>
      </c>
      <c r="BE34" s="120">
        <f>C41*U41</f>
        <v>0</v>
      </c>
      <c r="BF34" s="73" t="b">
        <f>IF(W41="Mono","",IF(W41="Daylight",S41/100*BC34))</f>
        <v>0</v>
      </c>
      <c r="BG34" s="167" t="b">
        <f>IF(W41="Daylight","",IF(W41="Mono",S41/100*BC34))</f>
        <v>0</v>
      </c>
      <c r="BH34" s="124" t="str">
        <f>IF(I41="L",C41,"")</f>
        <v/>
      </c>
      <c r="BI34" s="127" t="str">
        <f>IF(I41="R",C41,"")</f>
        <v/>
      </c>
      <c r="BJ34" s="126" t="str">
        <f>IF(I41="B",C41*2,"")</f>
        <v/>
      </c>
      <c r="BK34" s="167" t="str">
        <f>IF(E41&gt;=276,BD34,"")</f>
        <v/>
      </c>
    </row>
    <row r="35" spans="1:63" ht="10.5" customHeight="1" x14ac:dyDescent="0.2">
      <c r="A35" s="186">
        <f>A33+1</f>
        <v>5</v>
      </c>
      <c r="B35" s="264"/>
      <c r="C35" s="230"/>
      <c r="D35" s="231"/>
      <c r="E35" s="234"/>
      <c r="F35" s="235"/>
      <c r="G35" s="235"/>
      <c r="H35" s="236"/>
      <c r="I35" s="234"/>
      <c r="J35" s="235"/>
      <c r="K35" s="235"/>
      <c r="L35" s="235"/>
      <c r="M35" s="211" t="str">
        <f>IF(C35="","",M33)</f>
        <v/>
      </c>
      <c r="N35" s="212"/>
      <c r="O35" s="212"/>
      <c r="P35" s="211" t="str">
        <f>IF(C35="","",P33)</f>
        <v/>
      </c>
      <c r="Q35" s="212"/>
      <c r="R35" s="212"/>
      <c r="S35" s="182" t="str">
        <f>IF(C35&lt;1,"",E35+M35+P35)</f>
        <v/>
      </c>
      <c r="T35" s="183"/>
      <c r="U35" s="219"/>
      <c r="V35" s="220"/>
      <c r="W35" s="195"/>
      <c r="X35" s="196"/>
      <c r="Y35" s="196"/>
      <c r="Z35" s="197"/>
      <c r="AA35" s="187">
        <f>AA33+1</f>
        <v>15</v>
      </c>
      <c r="AB35" s="187"/>
      <c r="AC35" s="230"/>
      <c r="AD35" s="231"/>
      <c r="AE35" s="234"/>
      <c r="AF35" s="235"/>
      <c r="AG35" s="235"/>
      <c r="AH35" s="236"/>
      <c r="AI35" s="234"/>
      <c r="AJ35" s="235"/>
      <c r="AK35" s="235"/>
      <c r="AL35" s="235"/>
      <c r="AM35" s="211" t="str">
        <f>IF(AC35="","",AM33)</f>
        <v/>
      </c>
      <c r="AN35" s="212"/>
      <c r="AO35" s="212"/>
      <c r="AP35" s="211" t="str">
        <f>IF(AC35="","",AP33)</f>
        <v/>
      </c>
      <c r="AQ35" s="212"/>
      <c r="AR35" s="212"/>
      <c r="AS35" s="182" t="str">
        <f>IF(AC35&lt;1,"",AE35+AM35+AP35)</f>
        <v/>
      </c>
      <c r="AT35" s="183"/>
      <c r="AU35" s="219"/>
      <c r="AV35" s="220"/>
      <c r="AW35" s="195"/>
      <c r="AX35" s="196"/>
      <c r="AY35" s="196"/>
      <c r="AZ35" s="197"/>
      <c r="BB35" s="69">
        <f>A43</f>
        <v>9</v>
      </c>
      <c r="BC35" s="171">
        <f>C43</f>
        <v>0</v>
      </c>
      <c r="BD35" s="62" t="str">
        <f>IF(C43="","",((E43+M43+P43)*C43)/100)</f>
        <v/>
      </c>
      <c r="BE35" s="120">
        <f>C43*U43</f>
        <v>0</v>
      </c>
      <c r="BF35" s="73" t="b">
        <f>IF(W43="Mono","",IF(W43="Daylight",S43/100*BC35))</f>
        <v>0</v>
      </c>
      <c r="BG35" s="167" t="b">
        <f>IF(W43="Daylight","",IF(W43="Mono",S43/100*BC35))</f>
        <v>0</v>
      </c>
      <c r="BH35" s="124" t="str">
        <f>IF(I43="L",C43,"")</f>
        <v/>
      </c>
      <c r="BI35" s="127" t="str">
        <f>IF(I43="R",C43,"")</f>
        <v/>
      </c>
      <c r="BJ35" s="126" t="str">
        <f>IF(I43="B",C43*2,"")</f>
        <v/>
      </c>
      <c r="BK35" s="167" t="str">
        <f>IF(E43&gt;=276,BD35,"")</f>
        <v/>
      </c>
    </row>
    <row r="36" spans="1:63" ht="10.5" customHeight="1" x14ac:dyDescent="0.2">
      <c r="A36" s="188"/>
      <c r="B36" s="265"/>
      <c r="C36" s="232"/>
      <c r="D36" s="233"/>
      <c r="E36" s="237"/>
      <c r="F36" s="238"/>
      <c r="G36" s="238"/>
      <c r="H36" s="239"/>
      <c r="I36" s="237"/>
      <c r="J36" s="238"/>
      <c r="K36" s="238"/>
      <c r="L36" s="238"/>
      <c r="M36" s="214"/>
      <c r="N36" s="215"/>
      <c r="O36" s="215"/>
      <c r="P36" s="214"/>
      <c r="Q36" s="215"/>
      <c r="R36" s="215"/>
      <c r="S36" s="184"/>
      <c r="T36" s="185"/>
      <c r="U36" s="193" t="str">
        <f>IF(U35="","",E35/(U35+1))</f>
        <v/>
      </c>
      <c r="V36" s="194"/>
      <c r="W36" s="198"/>
      <c r="X36" s="199"/>
      <c r="Y36" s="199"/>
      <c r="Z36" s="200"/>
      <c r="AA36" s="189"/>
      <c r="AB36" s="189"/>
      <c r="AC36" s="232"/>
      <c r="AD36" s="233"/>
      <c r="AE36" s="237"/>
      <c r="AF36" s="238"/>
      <c r="AG36" s="238"/>
      <c r="AH36" s="239"/>
      <c r="AI36" s="237"/>
      <c r="AJ36" s="238"/>
      <c r="AK36" s="238"/>
      <c r="AL36" s="238"/>
      <c r="AM36" s="214"/>
      <c r="AN36" s="215"/>
      <c r="AO36" s="215"/>
      <c r="AP36" s="214"/>
      <c r="AQ36" s="215"/>
      <c r="AR36" s="215"/>
      <c r="AS36" s="184"/>
      <c r="AT36" s="185"/>
      <c r="AU36" s="193" t="str">
        <f>IF(AU35="","",AE35/(AU35+1))</f>
        <v/>
      </c>
      <c r="AV36" s="194"/>
      <c r="AW36" s="198"/>
      <c r="AX36" s="199"/>
      <c r="AY36" s="199"/>
      <c r="AZ36" s="200"/>
      <c r="BB36" s="69">
        <f>A45</f>
        <v>10</v>
      </c>
      <c r="BC36" s="171">
        <f>C45</f>
        <v>0</v>
      </c>
      <c r="BD36" s="62" t="str">
        <f>IF(C45="","",((E45+M45+P45)*C45)/100)</f>
        <v/>
      </c>
      <c r="BE36" s="120">
        <f>C45*U45</f>
        <v>0</v>
      </c>
      <c r="BF36" s="73" t="b">
        <f>IF(W45="Mono","",IF(W45="Daylight",S45/100*BC36))</f>
        <v>0</v>
      </c>
      <c r="BG36" s="167" t="b">
        <f>IF(W45="Daylight","",IF(W45="Mono",S45/100*BC36))</f>
        <v>0</v>
      </c>
      <c r="BH36" s="124" t="str">
        <f>IF(I45="L",C45,"")</f>
        <v/>
      </c>
      <c r="BI36" s="127" t="str">
        <f>IF(I45="R",C45,"")</f>
        <v/>
      </c>
      <c r="BJ36" s="126" t="str">
        <f>IF(I45="B",C45*2,"")</f>
        <v/>
      </c>
      <c r="BK36" s="167" t="str">
        <f>IF(E45&gt;=276,BD36,"")</f>
        <v/>
      </c>
    </row>
    <row r="37" spans="1:63" ht="10.5" customHeight="1" x14ac:dyDescent="0.2">
      <c r="A37" s="186">
        <f>A35+1</f>
        <v>6</v>
      </c>
      <c r="B37" s="264"/>
      <c r="C37" s="230"/>
      <c r="D37" s="231"/>
      <c r="E37" s="234"/>
      <c r="F37" s="235"/>
      <c r="G37" s="235"/>
      <c r="H37" s="236"/>
      <c r="I37" s="234"/>
      <c r="J37" s="235"/>
      <c r="K37" s="235"/>
      <c r="L37" s="235"/>
      <c r="M37" s="211" t="str">
        <f>IF(C37="","",M35)</f>
        <v/>
      </c>
      <c r="N37" s="212"/>
      <c r="O37" s="212"/>
      <c r="P37" s="211" t="str">
        <f>IF(C37="","",P35)</f>
        <v/>
      </c>
      <c r="Q37" s="212"/>
      <c r="R37" s="212"/>
      <c r="S37" s="182" t="str">
        <f>IF(C37&lt;1,"",E37+M37+P37)</f>
        <v/>
      </c>
      <c r="T37" s="183"/>
      <c r="U37" s="219"/>
      <c r="V37" s="220"/>
      <c r="W37" s="195"/>
      <c r="X37" s="196"/>
      <c r="Y37" s="196"/>
      <c r="Z37" s="197"/>
      <c r="AA37" s="187">
        <f>AA35+1</f>
        <v>16</v>
      </c>
      <c r="AB37" s="187"/>
      <c r="AC37" s="230"/>
      <c r="AD37" s="231"/>
      <c r="AE37" s="234"/>
      <c r="AF37" s="235"/>
      <c r="AG37" s="235"/>
      <c r="AH37" s="236"/>
      <c r="AI37" s="234"/>
      <c r="AJ37" s="235"/>
      <c r="AK37" s="235"/>
      <c r="AL37" s="235"/>
      <c r="AM37" s="211" t="str">
        <f>IF(AC37="","",AM35)</f>
        <v/>
      </c>
      <c r="AN37" s="212"/>
      <c r="AO37" s="212"/>
      <c r="AP37" s="211" t="str">
        <f>IF(AC37="","",AP35)</f>
        <v/>
      </c>
      <c r="AQ37" s="212"/>
      <c r="AR37" s="212"/>
      <c r="AS37" s="182" t="str">
        <f>IF(AC37&lt;1,"",AE37+AM37+AP37)</f>
        <v/>
      </c>
      <c r="AT37" s="183"/>
      <c r="AU37" s="219"/>
      <c r="AV37" s="220"/>
      <c r="AW37" s="195"/>
      <c r="AX37" s="196"/>
      <c r="AY37" s="196"/>
      <c r="AZ37" s="197"/>
      <c r="BB37" s="70">
        <f>AA27</f>
        <v>11</v>
      </c>
      <c r="BC37" s="172">
        <f>AC27</f>
        <v>0</v>
      </c>
      <c r="BD37" s="63" t="str">
        <f>IF(AC27="","",((AE27+AM27+AP27)*AC27)/100)</f>
        <v/>
      </c>
      <c r="BE37" s="121">
        <f>AC27*AU27</f>
        <v>0</v>
      </c>
      <c r="BF37" s="74" t="b">
        <f>IF(AW27="Mono","",IF(AW27="Daylight",AS27/100*BC37))</f>
        <v>0</v>
      </c>
      <c r="BG37" s="168" t="b">
        <f>IF(AW27="Daylight","",IF(AW27="Mono",AS27/100*BC37))</f>
        <v>0</v>
      </c>
      <c r="BH37" s="123" t="str">
        <f>IF(AI27="L",AC27,"")</f>
        <v/>
      </c>
      <c r="BI37" s="128" t="str">
        <f>IF(AI27="R",AC27,"")</f>
        <v/>
      </c>
      <c r="BJ37" s="129" t="str">
        <f>IF(AI27="B",AC27*2,"")</f>
        <v/>
      </c>
      <c r="BK37" s="179" t="str">
        <f>IF(AE27&gt;=276,BD37,"")</f>
        <v/>
      </c>
    </row>
    <row r="38" spans="1:63" ht="10.5" customHeight="1" x14ac:dyDescent="0.2">
      <c r="A38" s="188"/>
      <c r="B38" s="265"/>
      <c r="C38" s="232"/>
      <c r="D38" s="233"/>
      <c r="E38" s="237"/>
      <c r="F38" s="238"/>
      <c r="G38" s="238"/>
      <c r="H38" s="239"/>
      <c r="I38" s="237"/>
      <c r="J38" s="238"/>
      <c r="K38" s="238"/>
      <c r="L38" s="238"/>
      <c r="M38" s="214"/>
      <c r="N38" s="215"/>
      <c r="O38" s="215"/>
      <c r="P38" s="214"/>
      <c r="Q38" s="215"/>
      <c r="R38" s="215"/>
      <c r="S38" s="184"/>
      <c r="T38" s="185"/>
      <c r="U38" s="193" t="str">
        <f>IF(U37="","",E37/(U37+1))</f>
        <v/>
      </c>
      <c r="V38" s="194"/>
      <c r="W38" s="198"/>
      <c r="X38" s="199"/>
      <c r="Y38" s="199"/>
      <c r="Z38" s="200"/>
      <c r="AA38" s="189"/>
      <c r="AB38" s="189"/>
      <c r="AC38" s="232"/>
      <c r="AD38" s="233"/>
      <c r="AE38" s="237"/>
      <c r="AF38" s="238"/>
      <c r="AG38" s="238"/>
      <c r="AH38" s="239"/>
      <c r="AI38" s="237"/>
      <c r="AJ38" s="238"/>
      <c r="AK38" s="238"/>
      <c r="AL38" s="238"/>
      <c r="AM38" s="214"/>
      <c r="AN38" s="215"/>
      <c r="AO38" s="215"/>
      <c r="AP38" s="214"/>
      <c r="AQ38" s="215"/>
      <c r="AR38" s="215"/>
      <c r="AS38" s="184"/>
      <c r="AT38" s="185"/>
      <c r="AU38" s="193" t="str">
        <f>IF(AU37="","",AE37/(AU37+1))</f>
        <v/>
      </c>
      <c r="AV38" s="194"/>
      <c r="AW38" s="198"/>
      <c r="AX38" s="199"/>
      <c r="AY38" s="199"/>
      <c r="AZ38" s="200"/>
      <c r="BB38" s="70">
        <f>AA29</f>
        <v>12</v>
      </c>
      <c r="BC38" s="173">
        <f>AC29</f>
        <v>0</v>
      </c>
      <c r="BD38" s="64" t="str">
        <f>IF(AC29="","",((AE29+AM29+AP29)*AC29)/100)</f>
        <v/>
      </c>
      <c r="BE38" s="121">
        <f>AC29*AU29</f>
        <v>0</v>
      </c>
      <c r="BF38" s="74" t="b">
        <f>IF(AW29="Mono","",IF(AW29="Daylight",AS29/100*BC38))</f>
        <v>0</v>
      </c>
      <c r="BG38" s="168" t="b">
        <f>IF(AW29="Daylight","",IF(AW29="Mono",AS29/100*BC38))</f>
        <v>0</v>
      </c>
      <c r="BH38" s="123" t="str">
        <f>IF(AI29="L",AC29,"")</f>
        <v/>
      </c>
      <c r="BI38" s="128" t="str">
        <f>IF(AI29="R",AC29,"")</f>
        <v/>
      </c>
      <c r="BJ38" s="129" t="str">
        <f>IF(AI29="B",AC29*2,"")</f>
        <v/>
      </c>
      <c r="BK38" s="179" t="str">
        <f>IF(AE29&gt;=276,BD38,"")</f>
        <v/>
      </c>
    </row>
    <row r="39" spans="1:63" ht="10.5" customHeight="1" x14ac:dyDescent="0.2">
      <c r="A39" s="186">
        <f>A37+1</f>
        <v>7</v>
      </c>
      <c r="B39" s="264"/>
      <c r="C39" s="230"/>
      <c r="D39" s="231"/>
      <c r="E39" s="234"/>
      <c r="F39" s="235"/>
      <c r="G39" s="235"/>
      <c r="H39" s="236"/>
      <c r="I39" s="234"/>
      <c r="J39" s="235"/>
      <c r="K39" s="235"/>
      <c r="L39" s="235"/>
      <c r="M39" s="211" t="str">
        <f>IF(C39="","",M37)</f>
        <v/>
      </c>
      <c r="N39" s="212"/>
      <c r="O39" s="212"/>
      <c r="P39" s="211" t="str">
        <f>IF(C39="","",P37)</f>
        <v/>
      </c>
      <c r="Q39" s="212"/>
      <c r="R39" s="212"/>
      <c r="S39" s="182" t="str">
        <f>IF(C39&lt;1,"",E39+M39+P39)</f>
        <v/>
      </c>
      <c r="T39" s="183"/>
      <c r="U39" s="219"/>
      <c r="V39" s="220"/>
      <c r="W39" s="195"/>
      <c r="X39" s="196"/>
      <c r="Y39" s="196"/>
      <c r="Z39" s="197"/>
      <c r="AA39" s="187">
        <f>AA37+1</f>
        <v>17</v>
      </c>
      <c r="AB39" s="187"/>
      <c r="AC39" s="230"/>
      <c r="AD39" s="231"/>
      <c r="AE39" s="234"/>
      <c r="AF39" s="235"/>
      <c r="AG39" s="235"/>
      <c r="AH39" s="236"/>
      <c r="AI39" s="234"/>
      <c r="AJ39" s="235"/>
      <c r="AK39" s="235"/>
      <c r="AL39" s="235"/>
      <c r="AM39" s="211" t="str">
        <f>IF(AC39="","",AM37)</f>
        <v/>
      </c>
      <c r="AN39" s="212"/>
      <c r="AO39" s="212"/>
      <c r="AP39" s="211" t="str">
        <f>IF(AC39="","",AP37)</f>
        <v/>
      </c>
      <c r="AQ39" s="212"/>
      <c r="AR39" s="212"/>
      <c r="AS39" s="182" t="str">
        <f>IF(AC39&lt;1,"",AE39+AM39+AP39)</f>
        <v/>
      </c>
      <c r="AT39" s="183"/>
      <c r="AU39" s="219"/>
      <c r="AV39" s="220"/>
      <c r="AW39" s="195"/>
      <c r="AX39" s="196"/>
      <c r="AY39" s="196"/>
      <c r="AZ39" s="197"/>
      <c r="BB39" s="70">
        <f>AA31</f>
        <v>13</v>
      </c>
      <c r="BC39" s="173">
        <f>AC31</f>
        <v>0</v>
      </c>
      <c r="BD39" s="64" t="str">
        <f>IF(AC31="","",((AE31+AM31+AP31)*AC31)/100)</f>
        <v/>
      </c>
      <c r="BE39" s="121">
        <f>AC31*AU31</f>
        <v>0</v>
      </c>
      <c r="BF39" s="74" t="b">
        <f>IF(AW31="Mono","",IF(AW31="Daylight",AS31/100*BC39))</f>
        <v>0</v>
      </c>
      <c r="BG39" s="168" t="b">
        <f>IF(AW31="Daylight","",IF(AW31="Mono",AS31/100*BC39))</f>
        <v>0</v>
      </c>
      <c r="BH39" s="123" t="str">
        <f>IF(AI31="L",AC31,"")</f>
        <v/>
      </c>
      <c r="BI39" s="128" t="str">
        <f>IF(AI31="R",AC31,"")</f>
        <v/>
      </c>
      <c r="BJ39" s="129" t="str">
        <f>IF(AI31="B",AC31*2,"")</f>
        <v/>
      </c>
      <c r="BK39" s="179" t="str">
        <f>IF(AE31&gt;=276,BD39,"")</f>
        <v/>
      </c>
    </row>
    <row r="40" spans="1:63" ht="10.5" customHeight="1" x14ac:dyDescent="0.2">
      <c r="A40" s="188"/>
      <c r="B40" s="265"/>
      <c r="C40" s="232"/>
      <c r="D40" s="233"/>
      <c r="E40" s="237"/>
      <c r="F40" s="238"/>
      <c r="G40" s="238"/>
      <c r="H40" s="239"/>
      <c r="I40" s="237"/>
      <c r="J40" s="238"/>
      <c r="K40" s="238"/>
      <c r="L40" s="238"/>
      <c r="M40" s="214"/>
      <c r="N40" s="215"/>
      <c r="O40" s="215"/>
      <c r="P40" s="214"/>
      <c r="Q40" s="215"/>
      <c r="R40" s="215"/>
      <c r="S40" s="184"/>
      <c r="T40" s="185"/>
      <c r="U40" s="193" t="str">
        <f>IF(U39="","",E39/(U39+1))</f>
        <v/>
      </c>
      <c r="V40" s="194"/>
      <c r="W40" s="198"/>
      <c r="X40" s="199"/>
      <c r="Y40" s="199"/>
      <c r="Z40" s="200"/>
      <c r="AA40" s="189"/>
      <c r="AB40" s="189"/>
      <c r="AC40" s="232"/>
      <c r="AD40" s="233"/>
      <c r="AE40" s="237"/>
      <c r="AF40" s="238"/>
      <c r="AG40" s="238"/>
      <c r="AH40" s="239"/>
      <c r="AI40" s="237"/>
      <c r="AJ40" s="238"/>
      <c r="AK40" s="238"/>
      <c r="AL40" s="238"/>
      <c r="AM40" s="214"/>
      <c r="AN40" s="215"/>
      <c r="AO40" s="215"/>
      <c r="AP40" s="214"/>
      <c r="AQ40" s="215"/>
      <c r="AR40" s="215"/>
      <c r="AS40" s="184"/>
      <c r="AT40" s="185"/>
      <c r="AU40" s="193" t="str">
        <f>IF(AU39="","",AE39/(AU39+1))</f>
        <v/>
      </c>
      <c r="AV40" s="194"/>
      <c r="AW40" s="198"/>
      <c r="AX40" s="199"/>
      <c r="AY40" s="199"/>
      <c r="AZ40" s="200"/>
      <c r="BB40" s="70">
        <f>AA33</f>
        <v>14</v>
      </c>
      <c r="BC40" s="173">
        <f>AC33</f>
        <v>0</v>
      </c>
      <c r="BD40" s="64" t="str">
        <f>IF(AC33="","",((AE33+AM33+AP33)*AC33)/100)</f>
        <v/>
      </c>
      <c r="BE40" s="121">
        <f>AC33*AU33</f>
        <v>0</v>
      </c>
      <c r="BF40" s="74" t="b">
        <f>IF(AW33="Mono","",IF(AW33="Daylight",AS33/100*BC40))</f>
        <v>0</v>
      </c>
      <c r="BG40" s="168" t="b">
        <f>IF(AW33="Daylight","",IF(AW33="Mono",AS33/100*BC40))</f>
        <v>0</v>
      </c>
      <c r="BH40" s="123" t="str">
        <f>IF(AI33="L",AC33,"")</f>
        <v/>
      </c>
      <c r="BI40" s="128" t="str">
        <f>IF(AI33="R",AC33,"")</f>
        <v/>
      </c>
      <c r="BJ40" s="129" t="str">
        <f>IF(AI33="B",AC33*2,"")</f>
        <v/>
      </c>
      <c r="BK40" s="179" t="str">
        <f>IF(AE33&gt;=276,BD40,"")</f>
        <v/>
      </c>
    </row>
    <row r="41" spans="1:63" ht="10.5" customHeight="1" x14ac:dyDescent="0.2">
      <c r="A41" s="186">
        <f>A39+1</f>
        <v>8</v>
      </c>
      <c r="B41" s="264"/>
      <c r="C41" s="230"/>
      <c r="D41" s="231"/>
      <c r="E41" s="234"/>
      <c r="F41" s="235"/>
      <c r="G41" s="235"/>
      <c r="H41" s="236"/>
      <c r="I41" s="234"/>
      <c r="J41" s="235"/>
      <c r="K41" s="235"/>
      <c r="L41" s="235"/>
      <c r="M41" s="211" t="str">
        <f>IF(C41="","",M39)</f>
        <v/>
      </c>
      <c r="N41" s="212"/>
      <c r="O41" s="212"/>
      <c r="P41" s="211" t="str">
        <f>IF(C41="","",P39)</f>
        <v/>
      </c>
      <c r="Q41" s="212"/>
      <c r="R41" s="212"/>
      <c r="S41" s="182" t="str">
        <f>IF(C41&lt;1,"",E41+M41+P41)</f>
        <v/>
      </c>
      <c r="T41" s="183"/>
      <c r="U41" s="219"/>
      <c r="V41" s="220"/>
      <c r="W41" s="195"/>
      <c r="X41" s="196"/>
      <c r="Y41" s="196"/>
      <c r="Z41" s="197"/>
      <c r="AA41" s="187">
        <f>AA39+1</f>
        <v>18</v>
      </c>
      <c r="AB41" s="187"/>
      <c r="AC41" s="230"/>
      <c r="AD41" s="231"/>
      <c r="AE41" s="234"/>
      <c r="AF41" s="235"/>
      <c r="AG41" s="235"/>
      <c r="AH41" s="236"/>
      <c r="AI41" s="234"/>
      <c r="AJ41" s="235"/>
      <c r="AK41" s="235"/>
      <c r="AL41" s="235"/>
      <c r="AM41" s="211" t="str">
        <f>IF(AC41="","",AM39)</f>
        <v/>
      </c>
      <c r="AN41" s="212"/>
      <c r="AO41" s="212"/>
      <c r="AP41" s="211" t="str">
        <f>IF(AC41="","",AP39)</f>
        <v/>
      </c>
      <c r="AQ41" s="212"/>
      <c r="AR41" s="212"/>
      <c r="AS41" s="182" t="str">
        <f>IF(AC41&lt;1,"",AE41+AM41+AP41)</f>
        <v/>
      </c>
      <c r="AT41" s="183"/>
      <c r="AU41" s="219"/>
      <c r="AV41" s="220"/>
      <c r="AW41" s="195"/>
      <c r="AX41" s="196"/>
      <c r="AY41" s="196"/>
      <c r="AZ41" s="197"/>
      <c r="BB41" s="70">
        <f>AA35</f>
        <v>15</v>
      </c>
      <c r="BC41" s="173">
        <f>AC35</f>
        <v>0</v>
      </c>
      <c r="BD41" s="64" t="str">
        <f>IF(AC35="","",((AE35+AM35+AP35)*AC35)/100)</f>
        <v/>
      </c>
      <c r="BE41" s="121">
        <f>AC35*AU35</f>
        <v>0</v>
      </c>
      <c r="BF41" s="74" t="b">
        <f>IF(AW35="Mono","",IF(AW35="Daylight",AS35/100*BC41))</f>
        <v>0</v>
      </c>
      <c r="BG41" s="168" t="b">
        <f>IF(AW35="Daylight","",IF(AW35="Mono",AS35/100*BC41))</f>
        <v>0</v>
      </c>
      <c r="BH41" s="123" t="str">
        <f>IF(AI35="L",AC35,"")</f>
        <v/>
      </c>
      <c r="BI41" s="128" t="str">
        <f>IF(AI35="R",AC35,"")</f>
        <v/>
      </c>
      <c r="BJ41" s="129" t="str">
        <f>IF(AI35="B",AC35*2,"")</f>
        <v/>
      </c>
      <c r="BK41" s="179" t="str">
        <f>IF(AE35&gt;=276,BD41,"")</f>
        <v/>
      </c>
    </row>
    <row r="42" spans="1:63" ht="10.5" customHeight="1" x14ac:dyDescent="0.2">
      <c r="A42" s="188"/>
      <c r="B42" s="265"/>
      <c r="C42" s="232"/>
      <c r="D42" s="233"/>
      <c r="E42" s="237"/>
      <c r="F42" s="238"/>
      <c r="G42" s="238"/>
      <c r="H42" s="239"/>
      <c r="I42" s="237"/>
      <c r="J42" s="238"/>
      <c r="K42" s="238"/>
      <c r="L42" s="238"/>
      <c r="M42" s="214"/>
      <c r="N42" s="215"/>
      <c r="O42" s="215"/>
      <c r="P42" s="214"/>
      <c r="Q42" s="215"/>
      <c r="R42" s="215"/>
      <c r="S42" s="184"/>
      <c r="T42" s="185"/>
      <c r="U42" s="193" t="str">
        <f>IF(U41="","",E41/(U41+1))</f>
        <v/>
      </c>
      <c r="V42" s="194"/>
      <c r="W42" s="198"/>
      <c r="X42" s="199"/>
      <c r="Y42" s="199"/>
      <c r="Z42" s="200"/>
      <c r="AA42" s="189"/>
      <c r="AB42" s="189"/>
      <c r="AC42" s="232"/>
      <c r="AD42" s="233"/>
      <c r="AE42" s="237"/>
      <c r="AF42" s="238"/>
      <c r="AG42" s="238"/>
      <c r="AH42" s="239"/>
      <c r="AI42" s="237"/>
      <c r="AJ42" s="238"/>
      <c r="AK42" s="238"/>
      <c r="AL42" s="238"/>
      <c r="AM42" s="214"/>
      <c r="AN42" s="215"/>
      <c r="AO42" s="215"/>
      <c r="AP42" s="214"/>
      <c r="AQ42" s="215"/>
      <c r="AR42" s="215"/>
      <c r="AS42" s="184"/>
      <c r="AT42" s="185"/>
      <c r="AU42" s="193" t="str">
        <f>IF(AU41="","",AE41/(AU41+1))</f>
        <v/>
      </c>
      <c r="AV42" s="194"/>
      <c r="AW42" s="198"/>
      <c r="AX42" s="199"/>
      <c r="AY42" s="199"/>
      <c r="AZ42" s="200"/>
      <c r="BB42" s="70">
        <f>AA37</f>
        <v>16</v>
      </c>
      <c r="BC42" s="173">
        <f>AC37</f>
        <v>0</v>
      </c>
      <c r="BD42" s="64" t="str">
        <f>IF(AC37="","",((AE37+AM37+AP37)*AC37)/100)</f>
        <v/>
      </c>
      <c r="BE42" s="121">
        <f>AC37*AU37</f>
        <v>0</v>
      </c>
      <c r="BF42" s="74" t="b">
        <f>IF(AW37="Mono","",IF(AW37="Daylight",AS37/100*BC42))</f>
        <v>0</v>
      </c>
      <c r="BG42" s="168" t="b">
        <f>IF(AW37="Daylight","",IF(AW37="Mono",AS37/100*BC42))</f>
        <v>0</v>
      </c>
      <c r="BH42" s="123" t="str">
        <f>IF(AI37="L",AC37,"")</f>
        <v/>
      </c>
      <c r="BI42" s="128" t="str">
        <f>IF(AI37="R",AC37,"")</f>
        <v/>
      </c>
      <c r="BJ42" s="129" t="str">
        <f>IF(AI37="B",AC37*2,"")</f>
        <v/>
      </c>
      <c r="BK42" s="179" t="str">
        <f>IF(AE37&gt;=276,BD42,"")</f>
        <v/>
      </c>
    </row>
    <row r="43" spans="1:63" ht="10.5" customHeight="1" x14ac:dyDescent="0.2">
      <c r="A43" s="186">
        <f>A41+1</f>
        <v>9</v>
      </c>
      <c r="B43" s="264"/>
      <c r="C43" s="230"/>
      <c r="D43" s="231"/>
      <c r="E43" s="234"/>
      <c r="F43" s="235"/>
      <c r="G43" s="235"/>
      <c r="H43" s="236"/>
      <c r="I43" s="234"/>
      <c r="J43" s="235"/>
      <c r="K43" s="235"/>
      <c r="L43" s="235"/>
      <c r="M43" s="211" t="str">
        <f>IF(C43="","",M41)</f>
        <v/>
      </c>
      <c r="N43" s="212"/>
      <c r="O43" s="212"/>
      <c r="P43" s="211" t="str">
        <f>IF(C43="","",P41)</f>
        <v/>
      </c>
      <c r="Q43" s="212"/>
      <c r="R43" s="212"/>
      <c r="S43" s="182" t="str">
        <f>IF(C43&lt;1,"",E43+M43+P43)</f>
        <v/>
      </c>
      <c r="T43" s="183"/>
      <c r="U43" s="219"/>
      <c r="V43" s="220"/>
      <c r="W43" s="195"/>
      <c r="X43" s="196"/>
      <c r="Y43" s="196"/>
      <c r="Z43" s="197"/>
      <c r="AA43" s="187">
        <f>AA41+1</f>
        <v>19</v>
      </c>
      <c r="AB43" s="187"/>
      <c r="AC43" s="230"/>
      <c r="AD43" s="231"/>
      <c r="AE43" s="234"/>
      <c r="AF43" s="235"/>
      <c r="AG43" s="235"/>
      <c r="AH43" s="236"/>
      <c r="AI43" s="234"/>
      <c r="AJ43" s="235"/>
      <c r="AK43" s="235"/>
      <c r="AL43" s="235"/>
      <c r="AM43" s="211" t="str">
        <f>IF(AC43="","",AM41)</f>
        <v/>
      </c>
      <c r="AN43" s="212"/>
      <c r="AO43" s="212"/>
      <c r="AP43" s="211" t="str">
        <f>IF(AC43="","",AP41)</f>
        <v/>
      </c>
      <c r="AQ43" s="212"/>
      <c r="AR43" s="212"/>
      <c r="AS43" s="182" t="str">
        <f>IF(AC43&lt;1,"",AE43+AM43+AP43)</f>
        <v/>
      </c>
      <c r="AT43" s="183"/>
      <c r="AU43" s="219"/>
      <c r="AV43" s="220"/>
      <c r="AW43" s="195"/>
      <c r="AX43" s="196"/>
      <c r="AY43" s="196"/>
      <c r="AZ43" s="197"/>
      <c r="BB43" s="70">
        <f>AA39</f>
        <v>17</v>
      </c>
      <c r="BC43" s="173">
        <f>AC39</f>
        <v>0</v>
      </c>
      <c r="BD43" s="64" t="str">
        <f>IF(AC39="","",((AE39+AM39+AP39)*AC39)/100)</f>
        <v/>
      </c>
      <c r="BE43" s="121">
        <f>AC39*AU39</f>
        <v>0</v>
      </c>
      <c r="BF43" s="74" t="b">
        <f>IF(AW39="Mono","",IF(AW39="Daylight",AS39/100*BC43))</f>
        <v>0</v>
      </c>
      <c r="BG43" s="168" t="b">
        <f>IF(AW39="Daylight","",IF(AW39="Mono",AS39/100*BC43))</f>
        <v>0</v>
      </c>
      <c r="BH43" s="123" t="str">
        <f>IF(AI39="L",AC39,"")</f>
        <v/>
      </c>
      <c r="BI43" s="128" t="str">
        <f>IF(AI39="R",AC39,"")</f>
        <v/>
      </c>
      <c r="BJ43" s="129" t="str">
        <f>IF(AI39="B",AC39*2,"")</f>
        <v/>
      </c>
      <c r="BK43" s="179" t="str">
        <f>IF(AE39&gt;=276,BD43,"")</f>
        <v/>
      </c>
    </row>
    <row r="44" spans="1:63" ht="10.5" customHeight="1" x14ac:dyDescent="0.2">
      <c r="A44" s="188"/>
      <c r="B44" s="265"/>
      <c r="C44" s="232"/>
      <c r="D44" s="233"/>
      <c r="E44" s="237"/>
      <c r="F44" s="238"/>
      <c r="G44" s="238"/>
      <c r="H44" s="239"/>
      <c r="I44" s="237"/>
      <c r="J44" s="238"/>
      <c r="K44" s="238"/>
      <c r="L44" s="238"/>
      <c r="M44" s="214"/>
      <c r="N44" s="215"/>
      <c r="O44" s="215"/>
      <c r="P44" s="214"/>
      <c r="Q44" s="215"/>
      <c r="R44" s="215"/>
      <c r="S44" s="184"/>
      <c r="T44" s="185"/>
      <c r="U44" s="193" t="str">
        <f>IF(U43="","",E43/(U43+1))</f>
        <v/>
      </c>
      <c r="V44" s="194"/>
      <c r="W44" s="198"/>
      <c r="X44" s="199"/>
      <c r="Y44" s="199"/>
      <c r="Z44" s="200"/>
      <c r="AA44" s="189"/>
      <c r="AB44" s="189"/>
      <c r="AC44" s="232"/>
      <c r="AD44" s="233"/>
      <c r="AE44" s="237"/>
      <c r="AF44" s="238"/>
      <c r="AG44" s="238"/>
      <c r="AH44" s="239"/>
      <c r="AI44" s="237"/>
      <c r="AJ44" s="238"/>
      <c r="AK44" s="238"/>
      <c r="AL44" s="238"/>
      <c r="AM44" s="214"/>
      <c r="AN44" s="215"/>
      <c r="AO44" s="215"/>
      <c r="AP44" s="214"/>
      <c r="AQ44" s="215"/>
      <c r="AR44" s="215"/>
      <c r="AS44" s="184"/>
      <c r="AT44" s="185"/>
      <c r="AU44" s="193" t="str">
        <f>IF(AU43="","",AE43/(AU43+1))</f>
        <v/>
      </c>
      <c r="AV44" s="194"/>
      <c r="AW44" s="198"/>
      <c r="AX44" s="199"/>
      <c r="AY44" s="199"/>
      <c r="AZ44" s="200"/>
      <c r="BB44" s="70">
        <f>AA41</f>
        <v>18</v>
      </c>
      <c r="BC44" s="173">
        <f>AC41</f>
        <v>0</v>
      </c>
      <c r="BD44" s="64" t="str">
        <f>IF(AC41="","",((AE41+AM41+AP41)*AC41)/100)</f>
        <v/>
      </c>
      <c r="BE44" s="121">
        <f>AC41*AU41</f>
        <v>0</v>
      </c>
      <c r="BF44" s="74" t="b">
        <f>IF(AW41="Mono","",IF(AW41="Daylight",AS41/100*BC44))</f>
        <v>0</v>
      </c>
      <c r="BG44" s="168" t="b">
        <f>IF(AW41="Daylight","",IF(AW41="Mono",AS41/100*BC44))</f>
        <v>0</v>
      </c>
      <c r="BH44" s="123" t="str">
        <f>IF(AI41="L",AC41,"")</f>
        <v/>
      </c>
      <c r="BI44" s="128" t="str">
        <f>IF(AI41="R",AC41,"")</f>
        <v/>
      </c>
      <c r="BJ44" s="129" t="str">
        <f>IF(AI41="B",AC41*2,"")</f>
        <v/>
      </c>
      <c r="BK44" s="179" t="str">
        <f>IF(AE41&gt;=276,BD44,"")</f>
        <v/>
      </c>
    </row>
    <row r="45" spans="1:63" ht="10.5" customHeight="1" x14ac:dyDescent="0.2">
      <c r="A45" s="186">
        <f>A43+1</f>
        <v>10</v>
      </c>
      <c r="B45" s="264"/>
      <c r="C45" s="230"/>
      <c r="D45" s="231"/>
      <c r="E45" s="234"/>
      <c r="F45" s="235"/>
      <c r="G45" s="235"/>
      <c r="H45" s="236"/>
      <c r="I45" s="234"/>
      <c r="J45" s="235"/>
      <c r="K45" s="235"/>
      <c r="L45" s="235"/>
      <c r="M45" s="211" t="str">
        <f>IF(C45="","",M43)</f>
        <v/>
      </c>
      <c r="N45" s="212"/>
      <c r="O45" s="212"/>
      <c r="P45" s="211" t="str">
        <f>IF(C45="","",P43)</f>
        <v/>
      </c>
      <c r="Q45" s="212"/>
      <c r="R45" s="212"/>
      <c r="S45" s="182" t="str">
        <f>IF(C45&lt;1,"",E45+M45+P45)</f>
        <v/>
      </c>
      <c r="T45" s="183"/>
      <c r="U45" s="219"/>
      <c r="V45" s="220"/>
      <c r="W45" s="195"/>
      <c r="X45" s="196"/>
      <c r="Y45" s="196"/>
      <c r="Z45" s="197"/>
      <c r="AA45" s="186">
        <f>AA43+1</f>
        <v>20</v>
      </c>
      <c r="AB45" s="187"/>
      <c r="AC45" s="230"/>
      <c r="AD45" s="231"/>
      <c r="AE45" s="234"/>
      <c r="AF45" s="235"/>
      <c r="AG45" s="235"/>
      <c r="AH45" s="236"/>
      <c r="AI45" s="234"/>
      <c r="AJ45" s="235"/>
      <c r="AK45" s="235"/>
      <c r="AL45" s="235"/>
      <c r="AM45" s="211" t="str">
        <f>IF(AC45="","",AM43)</f>
        <v/>
      </c>
      <c r="AN45" s="212"/>
      <c r="AO45" s="212"/>
      <c r="AP45" s="211" t="str">
        <f>IF(AC45="","",AP43)</f>
        <v/>
      </c>
      <c r="AQ45" s="212"/>
      <c r="AR45" s="212"/>
      <c r="AS45" s="182" t="str">
        <f>IF(AC45&lt;1,"",AE45+AM45+AP45)</f>
        <v/>
      </c>
      <c r="AT45" s="183"/>
      <c r="AU45" s="219"/>
      <c r="AV45" s="220"/>
      <c r="AW45" s="195"/>
      <c r="AX45" s="196"/>
      <c r="AY45" s="196"/>
      <c r="AZ45" s="197"/>
      <c r="BB45" s="70">
        <f>AA43</f>
        <v>19</v>
      </c>
      <c r="BC45" s="173">
        <f>AC43</f>
        <v>0</v>
      </c>
      <c r="BD45" s="64" t="str">
        <f>IF(AC43="","",((AE43+AM43+AP43)*AC43)/100)</f>
        <v/>
      </c>
      <c r="BE45" s="121">
        <f>AC43*AU43</f>
        <v>0</v>
      </c>
      <c r="BF45" s="74" t="b">
        <f>IF(AW43="Mono","",IF(AW43="Daylight",AS43/100*BC45))</f>
        <v>0</v>
      </c>
      <c r="BG45" s="168" t="b">
        <f>IF(AW43="Daylight","",IF(AW43="Mono",AS43/100*BC45))</f>
        <v>0</v>
      </c>
      <c r="BH45" s="123" t="str">
        <f>IF(AI43="L",AC43,"")</f>
        <v/>
      </c>
      <c r="BI45" s="128" t="str">
        <f>IF(AI43="R",AC43,"")</f>
        <v/>
      </c>
      <c r="BJ45" s="129" t="str">
        <f>IF(AI43="B",AC43*2,"")</f>
        <v/>
      </c>
      <c r="BK45" s="179" t="str">
        <f>IF(AE43&gt;=276,BD45,"")</f>
        <v/>
      </c>
    </row>
    <row r="46" spans="1:63" ht="10.5" customHeight="1" thickBot="1" x14ac:dyDescent="0.25">
      <c r="A46" s="188"/>
      <c r="B46" s="265"/>
      <c r="C46" s="232"/>
      <c r="D46" s="233"/>
      <c r="E46" s="237"/>
      <c r="F46" s="238"/>
      <c r="G46" s="238"/>
      <c r="H46" s="239"/>
      <c r="I46" s="237"/>
      <c r="J46" s="238"/>
      <c r="K46" s="238"/>
      <c r="L46" s="238"/>
      <c r="M46" s="214"/>
      <c r="N46" s="215"/>
      <c r="O46" s="215"/>
      <c r="P46" s="214"/>
      <c r="Q46" s="215"/>
      <c r="R46" s="215"/>
      <c r="S46" s="184"/>
      <c r="T46" s="185"/>
      <c r="U46" s="193" t="str">
        <f>IF(U45="","",E45/(U45+1))</f>
        <v/>
      </c>
      <c r="V46" s="194"/>
      <c r="W46" s="198"/>
      <c r="X46" s="199"/>
      <c r="Y46" s="199"/>
      <c r="Z46" s="200"/>
      <c r="AA46" s="188"/>
      <c r="AB46" s="189"/>
      <c r="AC46" s="232"/>
      <c r="AD46" s="233"/>
      <c r="AE46" s="237"/>
      <c r="AF46" s="238"/>
      <c r="AG46" s="238"/>
      <c r="AH46" s="239"/>
      <c r="AI46" s="237"/>
      <c r="AJ46" s="238"/>
      <c r="AK46" s="238"/>
      <c r="AL46" s="238"/>
      <c r="AM46" s="214"/>
      <c r="AN46" s="215"/>
      <c r="AO46" s="215"/>
      <c r="AP46" s="214"/>
      <c r="AQ46" s="215"/>
      <c r="AR46" s="215"/>
      <c r="AS46" s="184"/>
      <c r="AT46" s="185"/>
      <c r="AU46" s="193" t="str">
        <f>IF(AU45="","",AE45/(AU45+1))</f>
        <v/>
      </c>
      <c r="AV46" s="194"/>
      <c r="AW46" s="198"/>
      <c r="AX46" s="199"/>
      <c r="AY46" s="199"/>
      <c r="AZ46" s="200"/>
      <c r="BB46" s="71">
        <f>AA45</f>
        <v>20</v>
      </c>
      <c r="BC46" s="174">
        <f>AC45</f>
        <v>0</v>
      </c>
      <c r="BD46" s="65" t="str">
        <f>IF(AC45="","",((AE45+AM45+AP45)*AC45)/100)</f>
        <v/>
      </c>
      <c r="BE46" s="122">
        <f>AC45*AU45</f>
        <v>0</v>
      </c>
      <c r="BF46" s="75" t="b">
        <f>IF(AW45="Mono","",IF(AW45="Daylight",AS45/100*BC46))</f>
        <v>0</v>
      </c>
      <c r="BG46" s="169" t="b">
        <f>IF(AW45="Daylight","",IF(AW45="Mono",AS45/100*BC46))</f>
        <v>0</v>
      </c>
      <c r="BH46" s="123" t="str">
        <f>IF(AI45="L",AC45,"")</f>
        <v/>
      </c>
      <c r="BI46" s="128" t="str">
        <f>IF(AI45="R",AC45,"")</f>
        <v/>
      </c>
      <c r="BJ46" s="129" t="str">
        <f>IF(AI45="B",AC45*2,"")</f>
        <v/>
      </c>
      <c r="BK46" s="179" t="str">
        <f>IF(AE45&gt;=276,BD46,"")</f>
        <v/>
      </c>
    </row>
    <row r="47" spans="1:63" ht="11.1" customHeight="1" thickBot="1" x14ac:dyDescent="0.25">
      <c r="A47" s="240" t="s">
        <v>5</v>
      </c>
      <c r="B47" s="240"/>
      <c r="C47" s="241"/>
      <c r="D47" s="241"/>
      <c r="E47" s="314"/>
      <c r="F47" s="314"/>
      <c r="G47" s="314"/>
      <c r="H47" s="314"/>
      <c r="I47" s="314"/>
      <c r="J47" s="314"/>
      <c r="K47" s="314"/>
      <c r="L47" s="314"/>
      <c r="M47" s="314"/>
      <c r="N47" s="314"/>
      <c r="O47" s="314"/>
      <c r="P47" s="314"/>
      <c r="Q47" s="314"/>
      <c r="R47" s="314"/>
      <c r="S47" s="314"/>
      <c r="T47" s="314"/>
      <c r="U47" s="314"/>
      <c r="V47" s="314"/>
      <c r="W47" s="314"/>
      <c r="X47" s="315"/>
      <c r="Y47" s="229">
        <f>BC47</f>
        <v>0</v>
      </c>
      <c r="Z47" s="229"/>
      <c r="AA47" s="176"/>
      <c r="AB47" s="227">
        <f>BK47-BF47</f>
        <v>0</v>
      </c>
      <c r="AC47" s="227"/>
      <c r="AD47" s="227"/>
      <c r="AE47" s="66"/>
      <c r="AF47" s="227">
        <f>BF47</f>
        <v>0</v>
      </c>
      <c r="AG47" s="227"/>
      <c r="AH47" s="227"/>
      <c r="AI47" s="66"/>
      <c r="AJ47" s="227">
        <f>BG47</f>
        <v>0</v>
      </c>
      <c r="AK47" s="227"/>
      <c r="AL47" s="227"/>
      <c r="AM47" s="66"/>
      <c r="AN47" s="227">
        <f>BD47</f>
        <v>0</v>
      </c>
      <c r="AO47" s="229"/>
      <c r="AP47" s="229"/>
      <c r="AQ47" s="66"/>
      <c r="AR47" s="222">
        <f>BE47</f>
        <v>0</v>
      </c>
      <c r="AS47" s="223"/>
      <c r="AT47" s="223"/>
      <c r="AU47" s="223"/>
      <c r="AV47" s="224"/>
      <c r="AW47" s="225">
        <f>BH47</f>
        <v>0</v>
      </c>
      <c r="AX47" s="223"/>
      <c r="AY47" s="223"/>
      <c r="AZ47" s="224"/>
      <c r="BA47" s="67"/>
      <c r="BB47" s="130"/>
      <c r="BC47" s="60">
        <f>SUM(BC27:BC46)</f>
        <v>0</v>
      </c>
      <c r="BD47" s="61">
        <f>SUM(BD27:BD46)</f>
        <v>0</v>
      </c>
      <c r="BE47" s="50">
        <f>SUM(BE27:BE46)</f>
        <v>0</v>
      </c>
      <c r="BF47" s="76">
        <f>SUM(BF27:BF46)</f>
        <v>0</v>
      </c>
      <c r="BG47" s="76">
        <f>SUM(BG27:BG46)</f>
        <v>0</v>
      </c>
      <c r="BH47" s="221">
        <f>SUM(BH27:BJ46)</f>
        <v>0</v>
      </c>
      <c r="BI47" s="221"/>
      <c r="BJ47" s="221"/>
      <c r="BK47" s="175">
        <f>SUM(BK27:BK46)</f>
        <v>0</v>
      </c>
    </row>
    <row r="48" spans="1:63" ht="11.1" customHeight="1" thickTop="1" x14ac:dyDescent="0.2">
      <c r="A48" s="242"/>
      <c r="B48" s="242"/>
      <c r="C48" s="243"/>
      <c r="D48" s="243"/>
      <c r="E48" s="316"/>
      <c r="F48" s="316"/>
      <c r="G48" s="316"/>
      <c r="H48" s="316"/>
      <c r="I48" s="316"/>
      <c r="J48" s="316"/>
      <c r="K48" s="316"/>
      <c r="L48" s="316"/>
      <c r="M48" s="316"/>
      <c r="N48" s="316"/>
      <c r="O48" s="316"/>
      <c r="P48" s="316"/>
      <c r="Q48" s="316"/>
      <c r="R48" s="316"/>
      <c r="S48" s="316"/>
      <c r="T48" s="316"/>
      <c r="U48" s="316"/>
      <c r="V48" s="316"/>
      <c r="W48" s="316"/>
      <c r="X48" s="317"/>
      <c r="Y48" s="229" t="s">
        <v>10</v>
      </c>
      <c r="Z48" s="229"/>
      <c r="AA48" s="177"/>
      <c r="AB48" s="228" t="s">
        <v>75</v>
      </c>
      <c r="AC48" s="228"/>
      <c r="AD48" s="228"/>
      <c r="AE48" s="178"/>
      <c r="AF48" s="228" t="s">
        <v>39</v>
      </c>
      <c r="AG48" s="228"/>
      <c r="AH48" s="228"/>
      <c r="AI48" s="178"/>
      <c r="AJ48" s="228" t="s">
        <v>40</v>
      </c>
      <c r="AK48" s="228"/>
      <c r="AL48" s="228"/>
      <c r="AM48" s="178"/>
      <c r="AN48" s="228" t="s">
        <v>36</v>
      </c>
      <c r="AO48" s="228"/>
      <c r="AP48" s="228"/>
      <c r="AQ48" s="178"/>
      <c r="AR48" s="190" t="s">
        <v>35</v>
      </c>
      <c r="AS48" s="191"/>
      <c r="AT48" s="191"/>
      <c r="AU48" s="191"/>
      <c r="AV48" s="192"/>
      <c r="AW48" s="190" t="s">
        <v>68</v>
      </c>
      <c r="AX48" s="191"/>
      <c r="AY48" s="191"/>
      <c r="AZ48" s="192"/>
    </row>
    <row r="52" spans="26:53" x14ac:dyDescent="0.2"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59"/>
      <c r="BA52" s="49"/>
    </row>
    <row r="53" spans="26:53" x14ac:dyDescent="0.2">
      <c r="Z53" s="68"/>
      <c r="AR53" s="226"/>
      <c r="AS53" s="226"/>
      <c r="AT53" s="226"/>
      <c r="AU53" s="226"/>
      <c r="AV53" s="226"/>
      <c r="AW53" s="226"/>
      <c r="AX53" s="226"/>
    </row>
    <row r="54" spans="26:53" x14ac:dyDescent="0.2">
      <c r="AR54" s="226"/>
      <c r="AS54" s="226"/>
      <c r="AT54" s="226"/>
      <c r="AU54" s="226"/>
      <c r="AV54" s="226"/>
      <c r="AW54" s="226"/>
      <c r="AX54" s="226"/>
    </row>
  </sheetData>
  <mergeCells count="280">
    <mergeCell ref="AW31:AZ32"/>
    <mergeCell ref="AU32:AV32"/>
    <mergeCell ref="AU28:AV28"/>
    <mergeCell ref="AS25:AT26"/>
    <mergeCell ref="AM26:AO26"/>
    <mergeCell ref="AP26:AR26"/>
    <mergeCell ref="AM27:AO28"/>
    <mergeCell ref="AS12:AZ12"/>
    <mergeCell ref="AT8:AZ9"/>
    <mergeCell ref="AW22:AZ22"/>
    <mergeCell ref="AJ12:AQ12"/>
    <mergeCell ref="AU29:AV29"/>
    <mergeCell ref="AW29:AZ30"/>
    <mergeCell ref="AU30:AV30"/>
    <mergeCell ref="AW27:AZ28"/>
    <mergeCell ref="AE22:AH22"/>
    <mergeCell ref="AN22:AQ22"/>
    <mergeCell ref="E47:X48"/>
    <mergeCell ref="BK25:BK26"/>
    <mergeCell ref="AB48:AD48"/>
    <mergeCell ref="AB47:AD47"/>
    <mergeCell ref="Y47:Z47"/>
    <mergeCell ref="Y48:Z48"/>
    <mergeCell ref="BE25:BE26"/>
    <mergeCell ref="BD25:BD26"/>
    <mergeCell ref="BC25:BC26"/>
    <mergeCell ref="AS29:AT30"/>
    <mergeCell ref="AM31:AO32"/>
    <mergeCell ref="AP31:AR32"/>
    <mergeCell ref="AS31:AT32"/>
    <mergeCell ref="AM29:AO30"/>
    <mergeCell ref="AP29:AR30"/>
    <mergeCell ref="BB25:BB26"/>
    <mergeCell ref="AU31:AV31"/>
    <mergeCell ref="U29:V29"/>
    <mergeCell ref="U30:V30"/>
    <mergeCell ref="V22:Y22"/>
    <mergeCell ref="Q23:AZ23"/>
    <mergeCell ref="U25:V25"/>
    <mergeCell ref="AN3:AZ3"/>
    <mergeCell ref="AN4:AZ4"/>
    <mergeCell ref="X6:AE6"/>
    <mergeCell ref="S1:AF2"/>
    <mergeCell ref="AN2:AZ2"/>
    <mergeCell ref="AL1:AM1"/>
    <mergeCell ref="AN1:AZ1"/>
    <mergeCell ref="X4:AE4"/>
    <mergeCell ref="AN8:AS9"/>
    <mergeCell ref="AN5:AP5"/>
    <mergeCell ref="AQ5:AZ5"/>
    <mergeCell ref="AN6:AP6"/>
    <mergeCell ref="AQ6:AZ6"/>
    <mergeCell ref="U26:V26"/>
    <mergeCell ref="U27:V27"/>
    <mergeCell ref="U28:V28"/>
    <mergeCell ref="AE29:AH30"/>
    <mergeCell ref="P26:R26"/>
    <mergeCell ref="AI25:AL26"/>
    <mergeCell ref="P27:R28"/>
    <mergeCell ref="AU27:AV27"/>
    <mergeCell ref="AC27:AD28"/>
    <mergeCell ref="AI27:AL28"/>
    <mergeCell ref="AE27:AH28"/>
    <mergeCell ref="AE25:AH26"/>
    <mergeCell ref="AP27:AR28"/>
    <mergeCell ref="AS27:AT28"/>
    <mergeCell ref="AM25:AR25"/>
    <mergeCell ref="H17:O17"/>
    <mergeCell ref="H19:O19"/>
    <mergeCell ref="P33:R34"/>
    <mergeCell ref="H18:P18"/>
    <mergeCell ref="S33:T34"/>
    <mergeCell ref="E31:H32"/>
    <mergeCell ref="I31:L32"/>
    <mergeCell ref="P31:R32"/>
    <mergeCell ref="S31:T32"/>
    <mergeCell ref="E33:H34"/>
    <mergeCell ref="I33:L34"/>
    <mergeCell ref="A18:F18"/>
    <mergeCell ref="B19:F19"/>
    <mergeCell ref="C27:D28"/>
    <mergeCell ref="E27:H28"/>
    <mergeCell ref="I27:L28"/>
    <mergeCell ref="M27:O28"/>
    <mergeCell ref="A33:B34"/>
    <mergeCell ref="C33:D34"/>
    <mergeCell ref="M26:O26"/>
    <mergeCell ref="C31:D32"/>
    <mergeCell ref="S27:T28"/>
    <mergeCell ref="A20:E20"/>
    <mergeCell ref="A39:B40"/>
    <mergeCell ref="M35:O36"/>
    <mergeCell ref="A35:B36"/>
    <mergeCell ref="C37:D38"/>
    <mergeCell ref="E37:H38"/>
    <mergeCell ref="I35:L36"/>
    <mergeCell ref="A37:B38"/>
    <mergeCell ref="A8:G10"/>
    <mergeCell ref="AC25:AD26"/>
    <mergeCell ref="AA25:AB26"/>
    <mergeCell ref="A29:B30"/>
    <mergeCell ref="C29:D30"/>
    <mergeCell ref="AC29:AD30"/>
    <mergeCell ref="E29:H30"/>
    <mergeCell ref="I29:L30"/>
    <mergeCell ref="AC31:AD32"/>
    <mergeCell ref="H12:O12"/>
    <mergeCell ref="H8:AL9"/>
    <mergeCell ref="R12:Y12"/>
    <mergeCell ref="A31:B32"/>
    <mergeCell ref="M25:R25"/>
    <mergeCell ref="S25:T26"/>
    <mergeCell ref="W25:Z26"/>
    <mergeCell ref="A12:F12"/>
    <mergeCell ref="U32:V32"/>
    <mergeCell ref="I45:L46"/>
    <mergeCell ref="A45:B46"/>
    <mergeCell ref="C45:D46"/>
    <mergeCell ref="E45:H46"/>
    <mergeCell ref="M45:O46"/>
    <mergeCell ref="AI45:AL46"/>
    <mergeCell ref="P35:R36"/>
    <mergeCell ref="AI43:AL44"/>
    <mergeCell ref="AE43:AH44"/>
    <mergeCell ref="AI41:AL42"/>
    <mergeCell ref="AI39:AL40"/>
    <mergeCell ref="AC37:AD38"/>
    <mergeCell ref="P45:R46"/>
    <mergeCell ref="W43:Z44"/>
    <mergeCell ref="U44:V44"/>
    <mergeCell ref="M37:O38"/>
    <mergeCell ref="P37:R38"/>
    <mergeCell ref="M43:O44"/>
    <mergeCell ref="P43:R44"/>
    <mergeCell ref="A43:B44"/>
    <mergeCell ref="A41:B42"/>
    <mergeCell ref="AC41:AD42"/>
    <mergeCell ref="E35:H36"/>
    <mergeCell ref="C43:D44"/>
    <mergeCell ref="E43:H44"/>
    <mergeCell ref="I43:L44"/>
    <mergeCell ref="C39:D40"/>
    <mergeCell ref="E39:H40"/>
    <mergeCell ref="I39:L40"/>
    <mergeCell ref="M39:O40"/>
    <mergeCell ref="U42:V42"/>
    <mergeCell ref="AA43:AB44"/>
    <mergeCell ref="AA41:AB42"/>
    <mergeCell ref="S43:T44"/>
    <mergeCell ref="M41:O42"/>
    <mergeCell ref="P41:R42"/>
    <mergeCell ref="S41:T42"/>
    <mergeCell ref="C41:D42"/>
    <mergeCell ref="E41:H42"/>
    <mergeCell ref="I41:L42"/>
    <mergeCell ref="P39:R40"/>
    <mergeCell ref="S39:T40"/>
    <mergeCell ref="AI33:AL34"/>
    <mergeCell ref="C35:D36"/>
    <mergeCell ref="AU34:AV34"/>
    <mergeCell ref="S37:T38"/>
    <mergeCell ref="AC35:AD36"/>
    <mergeCell ref="U36:V36"/>
    <mergeCell ref="AM37:AO38"/>
    <mergeCell ref="AP37:AR38"/>
    <mergeCell ref="AE33:AH34"/>
    <mergeCell ref="M33:O34"/>
    <mergeCell ref="AP33:AR34"/>
    <mergeCell ref="AM33:AO34"/>
    <mergeCell ref="AS33:AT34"/>
    <mergeCell ref="U34:V34"/>
    <mergeCell ref="U37:V37"/>
    <mergeCell ref="AI35:AL36"/>
    <mergeCell ref="AM35:AO36"/>
    <mergeCell ref="A47:D48"/>
    <mergeCell ref="A27:B28"/>
    <mergeCell ref="A25:B26"/>
    <mergeCell ref="C25:D26"/>
    <mergeCell ref="E25:H26"/>
    <mergeCell ref="I25:L26"/>
    <mergeCell ref="I37:L38"/>
    <mergeCell ref="AI29:AL30"/>
    <mergeCell ref="AA37:AB38"/>
    <mergeCell ref="AI37:AL38"/>
    <mergeCell ref="AA33:AB34"/>
    <mergeCell ref="M29:O30"/>
    <mergeCell ref="P29:R30"/>
    <mergeCell ref="S29:T30"/>
    <mergeCell ref="M31:O32"/>
    <mergeCell ref="AA29:AB30"/>
    <mergeCell ref="AA31:AB32"/>
    <mergeCell ref="AI31:AL32"/>
    <mergeCell ref="AC33:AD34"/>
    <mergeCell ref="U39:V39"/>
    <mergeCell ref="W39:Z40"/>
    <mergeCell ref="U40:V40"/>
    <mergeCell ref="S35:T36"/>
    <mergeCell ref="AE35:AH36"/>
    <mergeCell ref="U45:V45"/>
    <mergeCell ref="AA35:AB36"/>
    <mergeCell ref="U33:V33"/>
    <mergeCell ref="W33:Z34"/>
    <mergeCell ref="AE41:AH42"/>
    <mergeCell ref="AC43:AD44"/>
    <mergeCell ref="W37:Z38"/>
    <mergeCell ref="U38:V38"/>
    <mergeCell ref="AA27:AB28"/>
    <mergeCell ref="W29:Z30"/>
    <mergeCell ref="U35:V35"/>
    <mergeCell ref="AE45:AH46"/>
    <mergeCell ref="W45:Z46"/>
    <mergeCell ref="U46:V46"/>
    <mergeCell ref="AA39:AB40"/>
    <mergeCell ref="AE31:AH32"/>
    <mergeCell ref="AE37:AH38"/>
    <mergeCell ref="AC39:AD40"/>
    <mergeCell ref="AE39:AH40"/>
    <mergeCell ref="U31:V31"/>
    <mergeCell ref="W31:Z32"/>
    <mergeCell ref="U41:V41"/>
    <mergeCell ref="W41:Z42"/>
    <mergeCell ref="U43:V43"/>
    <mergeCell ref="AR53:AX54"/>
    <mergeCell ref="W27:Z28"/>
    <mergeCell ref="AU44:AV44"/>
    <mergeCell ref="AU37:AV37"/>
    <mergeCell ref="AW37:AZ38"/>
    <mergeCell ref="AU38:AV38"/>
    <mergeCell ref="AP35:AR36"/>
    <mergeCell ref="AS35:AT36"/>
    <mergeCell ref="W35:Z36"/>
    <mergeCell ref="AF47:AH47"/>
    <mergeCell ref="AF48:AH48"/>
    <mergeCell ref="AJ47:AL47"/>
    <mergeCell ref="AJ48:AL48"/>
    <mergeCell ref="AN47:AP47"/>
    <mergeCell ref="AN48:AP48"/>
    <mergeCell ref="AC45:AD46"/>
    <mergeCell ref="AM45:AO46"/>
    <mergeCell ref="AP45:AR46"/>
    <mergeCell ref="AS45:AT46"/>
    <mergeCell ref="AS37:AT38"/>
    <mergeCell ref="AM39:AO40"/>
    <mergeCell ref="AP39:AR40"/>
    <mergeCell ref="AS39:AT40"/>
    <mergeCell ref="AW33:AZ34"/>
    <mergeCell ref="AS41:AT42"/>
    <mergeCell ref="AU42:AV42"/>
    <mergeCell ref="AW43:AZ44"/>
    <mergeCell ref="AS43:AT44"/>
    <mergeCell ref="AP41:AR42"/>
    <mergeCell ref="AM41:AO42"/>
    <mergeCell ref="AP43:AR44"/>
    <mergeCell ref="AM43:AO44"/>
    <mergeCell ref="AU35:AV35"/>
    <mergeCell ref="AW35:AZ36"/>
    <mergeCell ref="S45:T46"/>
    <mergeCell ref="AA45:AB46"/>
    <mergeCell ref="AR48:AV48"/>
    <mergeCell ref="AW48:AZ48"/>
    <mergeCell ref="AU36:AV36"/>
    <mergeCell ref="AW41:AZ42"/>
    <mergeCell ref="BH25:BJ26"/>
    <mergeCell ref="BF25:BF26"/>
    <mergeCell ref="BG25:BG26"/>
    <mergeCell ref="AU25:AV25"/>
    <mergeCell ref="AW25:AZ26"/>
    <mergeCell ref="AU26:AV26"/>
    <mergeCell ref="AU39:AV39"/>
    <mergeCell ref="AW39:AZ40"/>
    <mergeCell ref="AU40:AV40"/>
    <mergeCell ref="AU41:AV41"/>
    <mergeCell ref="AU43:AV43"/>
    <mergeCell ref="AU33:AV33"/>
    <mergeCell ref="AU45:AV45"/>
    <mergeCell ref="AW45:AZ46"/>
    <mergeCell ref="AU46:AV46"/>
    <mergeCell ref="BH47:BJ47"/>
    <mergeCell ref="AR47:AV47"/>
    <mergeCell ref="AW47:AZ47"/>
  </mergeCells>
  <phoneticPr fontId="8" type="noConversion"/>
  <pageMargins left="0.27559055118110237" right="0" top="0.51181102362204722" bottom="0.19685039370078741" header="0.51181102362204722" footer="0.51181102362204722"/>
  <pageSetup paperSize="9" orientation="landscape" horizontalDpi="300" verticalDpi="300" r:id="rId1"/>
  <headerFooter alignWithMargins="0"/>
  <rowBreaks count="1" manualBreakCount="1">
    <brk id="48" max="16383" man="1"/>
  </rowBreaks>
  <colBreaks count="1" manualBreakCount="1">
    <brk id="52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Check Box 3">
              <controlPr locked="0" defaultSize="0" autoFill="0" autoLine="0" autoPict="0">
                <anchor moveWithCells="1" sizeWithCells="1">
                  <from>
                    <xdr:col>43</xdr:col>
                    <xdr:colOff>114300</xdr:colOff>
                    <xdr:row>10</xdr:row>
                    <xdr:rowOff>0</xdr:rowOff>
                  </from>
                  <to>
                    <xdr:col>45</xdr:col>
                    <xdr:colOff>57150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5" name="Check Box 7">
              <controlPr locked="0" defaultSize="0" autoFill="0" autoLine="0" autoPict="0">
                <anchor moveWithCells="1" sizeWithCells="1">
                  <from>
                    <xdr:col>43</xdr:col>
                    <xdr:colOff>114300</xdr:colOff>
                    <xdr:row>13</xdr:row>
                    <xdr:rowOff>104775</xdr:rowOff>
                  </from>
                  <to>
                    <xdr:col>52</xdr:col>
                    <xdr:colOff>76200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6" name="Check Box 20">
              <controlPr locked="0" defaultSize="0" autoFill="0" autoLine="0" autoPict="0">
                <anchor moveWithCells="1" sizeWithCells="1">
                  <from>
                    <xdr:col>34</xdr:col>
                    <xdr:colOff>95250</xdr:colOff>
                    <xdr:row>10</xdr:row>
                    <xdr:rowOff>0</xdr:rowOff>
                  </from>
                  <to>
                    <xdr:col>36</xdr:col>
                    <xdr:colOff>38100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7" name="Check Box 23">
              <controlPr locked="0" defaultSize="0" autoFill="0" autoLine="0" autoPict="0">
                <anchor moveWithCells="1" sizeWithCells="1">
                  <from>
                    <xdr:col>34</xdr:col>
                    <xdr:colOff>95250</xdr:colOff>
                    <xdr:row>13</xdr:row>
                    <xdr:rowOff>104775</xdr:rowOff>
                  </from>
                  <to>
                    <xdr:col>43</xdr:col>
                    <xdr:colOff>95250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8" name="Check Box 32">
              <controlPr locked="0" defaultSize="0" autoFill="0" autoLine="0" autoPict="0">
                <anchor moveWithCells="1" sizeWithCells="1">
                  <from>
                    <xdr:col>25</xdr:col>
                    <xdr:colOff>57150</xdr:colOff>
                    <xdr:row>10</xdr:row>
                    <xdr:rowOff>0</xdr:rowOff>
                  </from>
                  <to>
                    <xdr:col>27</xdr:col>
                    <xdr:colOff>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9" name="Check Box 34">
              <controlPr locked="0" defaultSize="0" autoFill="0" autoLine="0" autoPict="0">
                <anchor moveWithCells="1" sizeWithCells="1">
                  <from>
                    <xdr:col>25</xdr:col>
                    <xdr:colOff>57150</xdr:colOff>
                    <xdr:row>13</xdr:row>
                    <xdr:rowOff>104775</xdr:rowOff>
                  </from>
                  <to>
                    <xdr:col>34</xdr:col>
                    <xdr:colOff>76200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10" name="Check Box 35">
              <controlPr locked="0" defaultSize="0" autoFill="0" autoLine="0" autoPict="0">
                <anchor moveWithCells="1" sizeWithCells="1">
                  <from>
                    <xdr:col>25</xdr:col>
                    <xdr:colOff>57150</xdr:colOff>
                    <xdr:row>14</xdr:row>
                    <xdr:rowOff>133350</xdr:rowOff>
                  </from>
                  <to>
                    <xdr:col>32</xdr:col>
                    <xdr:colOff>28575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11" name="Check Box 36">
              <controlPr locked="0" defaultSize="0" autoFill="0" autoLine="0" autoPict="0">
                <anchor moveWithCells="1" sizeWithCells="1">
                  <from>
                    <xdr:col>30</xdr:col>
                    <xdr:colOff>76200</xdr:colOff>
                    <xdr:row>14</xdr:row>
                    <xdr:rowOff>142875</xdr:rowOff>
                  </from>
                  <to>
                    <xdr:col>34</xdr:col>
                    <xdr:colOff>133350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12" name="Check Box 47">
              <controlPr locked="0" defaultSize="0" autoFill="0" autoLine="0" autoPict="0">
                <anchor moveWithCells="1" sizeWithCells="1">
                  <from>
                    <xdr:col>16</xdr:col>
                    <xdr:colOff>38100</xdr:colOff>
                    <xdr:row>10</xdr:row>
                    <xdr:rowOff>0</xdr:rowOff>
                  </from>
                  <to>
                    <xdr:col>17</xdr:col>
                    <xdr:colOff>161925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13" name="Check Box 50">
              <controlPr locked="0" defaultSize="0" autoFill="0" autoLine="0" autoPict="0">
                <anchor moveWithCells="1" sizeWithCells="1">
                  <from>
                    <xdr:col>6</xdr:col>
                    <xdr:colOff>19050</xdr:colOff>
                    <xdr:row>10</xdr:row>
                    <xdr:rowOff>28575</xdr:rowOff>
                  </from>
                  <to>
                    <xdr:col>7</xdr:col>
                    <xdr:colOff>152400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14" name="Check Box 55">
              <controlPr locked="0" defaultSize="0" autoFill="0" autoLine="0" autoPict="0">
                <anchor moveWithCells="1" sizeWithCells="1">
                  <from>
                    <xdr:col>6</xdr:col>
                    <xdr:colOff>19050</xdr:colOff>
                    <xdr:row>17</xdr:row>
                    <xdr:rowOff>0</xdr:rowOff>
                  </from>
                  <to>
                    <xdr:col>7</xdr:col>
                    <xdr:colOff>152400</xdr:colOff>
                    <xdr:row>18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15" name="Check Box 79">
              <controlPr locked="0" defaultSize="0" autoFill="0" autoLine="0" autoPict="0">
                <anchor moveWithCells="1" sizeWithCells="1">
                  <from>
                    <xdr:col>16</xdr:col>
                    <xdr:colOff>38100</xdr:colOff>
                    <xdr:row>14</xdr:row>
                    <xdr:rowOff>133350</xdr:rowOff>
                  </from>
                  <to>
                    <xdr:col>22</xdr:col>
                    <xdr:colOff>123825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16" name="Check Box 81">
              <controlPr locked="0" defaultSize="0" autoFill="0" autoLine="0" autoPict="0">
                <anchor moveWithCells="1" sizeWithCells="1">
                  <from>
                    <xdr:col>16</xdr:col>
                    <xdr:colOff>38100</xdr:colOff>
                    <xdr:row>16</xdr:row>
                    <xdr:rowOff>38100</xdr:rowOff>
                  </from>
                  <to>
                    <xdr:col>25</xdr:col>
                    <xdr:colOff>85725</xdr:colOff>
                    <xdr:row>17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17" name="Check Box 94">
              <controlPr locked="0" defaultSize="0" autoFill="0" autoLine="0" autoPict="0">
                <anchor moveWithCells="1" sizeWithCells="1">
                  <from>
                    <xdr:col>16</xdr:col>
                    <xdr:colOff>38100</xdr:colOff>
                    <xdr:row>13</xdr:row>
                    <xdr:rowOff>104775</xdr:rowOff>
                  </from>
                  <to>
                    <xdr:col>25</xdr:col>
                    <xdr:colOff>47625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6" r:id="rId18" name="Check Box 124">
              <controlPr locked="0" defaultSize="0" autoFill="0" autoLine="0" autoPict="0">
                <anchor moveWithCells="1" sizeWithCells="1">
                  <from>
                    <xdr:col>6</xdr:col>
                    <xdr:colOff>19050</xdr:colOff>
                    <xdr:row>20</xdr:row>
                    <xdr:rowOff>47625</xdr:rowOff>
                  </from>
                  <to>
                    <xdr:col>15</xdr:col>
                    <xdr:colOff>123825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7" r:id="rId19" name="Check Box 125">
              <controlPr locked="0" defaultSize="0" autoFill="0" autoLine="0" autoPict="0">
                <anchor moveWithCells="1" sizeWithCells="1">
                  <from>
                    <xdr:col>6</xdr:col>
                    <xdr:colOff>19050</xdr:colOff>
                    <xdr:row>21</xdr:row>
                    <xdr:rowOff>85725</xdr:rowOff>
                  </from>
                  <to>
                    <xdr:col>15</xdr:col>
                    <xdr:colOff>123825</xdr:colOff>
                    <xdr:row>22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8" r:id="rId20" name="Check Box 126">
              <controlPr locked="0" defaultSize="0" autoFill="0" autoLine="0" autoPict="0">
                <anchor moveWithCells="1" sizeWithCells="1">
                  <from>
                    <xdr:col>33</xdr:col>
                    <xdr:colOff>0</xdr:colOff>
                    <xdr:row>3</xdr:row>
                    <xdr:rowOff>76200</xdr:rowOff>
                  </from>
                  <to>
                    <xdr:col>35</xdr:col>
                    <xdr:colOff>161925</xdr:colOff>
                    <xdr:row>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9" r:id="rId21" name="Check Box 127">
              <controlPr locked="0" defaultSize="0" autoFill="0" autoLine="0" autoPict="0">
                <anchor moveWithCells="1" sizeWithCells="1">
                  <from>
                    <xdr:col>33</xdr:col>
                    <xdr:colOff>0</xdr:colOff>
                    <xdr:row>4</xdr:row>
                    <xdr:rowOff>95250</xdr:rowOff>
                  </from>
                  <to>
                    <xdr:col>36</xdr:col>
                    <xdr:colOff>85725</xdr:colOff>
                    <xdr:row>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0" r:id="rId22" name="Check Box 128">
              <controlPr locked="0" defaultSize="0" autoFill="0" autoLine="0" autoPict="0">
                <anchor moveWithCells="1" sizeWithCells="1">
                  <from>
                    <xdr:col>33</xdr:col>
                    <xdr:colOff>0</xdr:colOff>
                    <xdr:row>5</xdr:row>
                    <xdr:rowOff>85725</xdr:rowOff>
                  </from>
                  <to>
                    <xdr:col>37</xdr:col>
                    <xdr:colOff>0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6" r:id="rId23" name="Check Box 134">
              <controlPr locked="0" defaultSize="0" autoFill="0" autoLine="0" autoPict="0">
                <anchor moveWithCells="1" sizeWithCells="1">
                  <from>
                    <xdr:col>0</xdr:col>
                    <xdr:colOff>19050</xdr:colOff>
                    <xdr:row>20</xdr:row>
                    <xdr:rowOff>123825</xdr:rowOff>
                  </from>
                  <to>
                    <xdr:col>4</xdr:col>
                    <xdr:colOff>161925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3" r:id="rId24" name="Check Box 161">
              <controlPr locked="0" defaultSize="0" autoFill="0" autoLine="0" autoPict="0">
                <anchor moveWithCells="1" sizeWithCells="1">
                  <from>
                    <xdr:col>20</xdr:col>
                    <xdr:colOff>66675</xdr:colOff>
                    <xdr:row>12</xdr:row>
                    <xdr:rowOff>38100</xdr:rowOff>
                  </from>
                  <to>
                    <xdr:col>25</xdr:col>
                    <xdr:colOff>47625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4" r:id="rId25" name="Check Box 162">
              <controlPr locked="0" defaultSize="0" autoFill="0" autoLine="0" autoPict="0">
                <anchor moveWithCells="1" sizeWithCells="1">
                  <from>
                    <xdr:col>16</xdr:col>
                    <xdr:colOff>38100</xdr:colOff>
                    <xdr:row>12</xdr:row>
                    <xdr:rowOff>38100</xdr:rowOff>
                  </from>
                  <to>
                    <xdr:col>20</xdr:col>
                    <xdr:colOff>85725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5" r:id="rId26" name="Check Box 163">
              <controlPr locked="0" defaultSize="0" autoFill="0" autoLine="0" autoPict="0">
                <anchor moveWithCells="1" sizeWithCells="1">
                  <from>
                    <xdr:col>25</xdr:col>
                    <xdr:colOff>57150</xdr:colOff>
                    <xdr:row>12</xdr:row>
                    <xdr:rowOff>38100</xdr:rowOff>
                  </from>
                  <to>
                    <xdr:col>30</xdr:col>
                    <xdr:colOff>0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6" r:id="rId27" name="Check Box 164">
              <controlPr locked="0" defaultSize="0" autoFill="0" autoLine="0" autoPict="0">
                <anchor moveWithCells="1" sizeWithCells="1">
                  <from>
                    <xdr:col>29</xdr:col>
                    <xdr:colOff>114300</xdr:colOff>
                    <xdr:row>12</xdr:row>
                    <xdr:rowOff>38100</xdr:rowOff>
                  </from>
                  <to>
                    <xdr:col>34</xdr:col>
                    <xdr:colOff>76200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0" r:id="rId28" name="Check Box 168">
              <controlPr locked="0" defaultSize="0" autoFill="0" autoLine="0" autoPict="0">
                <anchor moveWithCells="1" sizeWithCells="1">
                  <from>
                    <xdr:col>34</xdr:col>
                    <xdr:colOff>95250</xdr:colOff>
                    <xdr:row>12</xdr:row>
                    <xdr:rowOff>38100</xdr:rowOff>
                  </from>
                  <to>
                    <xdr:col>38</xdr:col>
                    <xdr:colOff>133350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1" r:id="rId29" name="Check Box 169">
              <controlPr locked="0" defaultSize="0" autoFill="0" autoLine="0" autoPict="0">
                <anchor moveWithCells="1" sizeWithCells="1">
                  <from>
                    <xdr:col>38</xdr:col>
                    <xdr:colOff>76200</xdr:colOff>
                    <xdr:row>12</xdr:row>
                    <xdr:rowOff>38100</xdr:rowOff>
                  </from>
                  <to>
                    <xdr:col>43</xdr:col>
                    <xdr:colOff>38100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2" r:id="rId30" name="Check Box 170">
              <controlPr locked="0" defaultSize="0" autoFill="0" autoLine="0" autoPict="0">
                <anchor moveWithCells="1" sizeWithCells="1">
                  <from>
                    <xdr:col>43</xdr:col>
                    <xdr:colOff>114300</xdr:colOff>
                    <xdr:row>12</xdr:row>
                    <xdr:rowOff>38100</xdr:rowOff>
                  </from>
                  <to>
                    <xdr:col>48</xdr:col>
                    <xdr:colOff>9525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3" r:id="rId31" name="Check Box 171">
              <controlPr locked="0" defaultSize="0" autoFill="0" autoLine="0" autoPict="0">
                <anchor moveWithCells="1" sizeWithCells="1">
                  <from>
                    <xdr:col>6</xdr:col>
                    <xdr:colOff>19050</xdr:colOff>
                    <xdr:row>19</xdr:row>
                    <xdr:rowOff>19050</xdr:rowOff>
                  </from>
                  <to>
                    <xdr:col>10</xdr:col>
                    <xdr:colOff>104775</xdr:colOff>
                    <xdr:row>20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4" r:id="rId32" name="Check Box 172">
              <controlPr locked="0" defaultSize="0" autoFill="0" autoLine="0" autoPict="0">
                <anchor moveWithCells="1" sizeWithCells="1">
                  <from>
                    <xdr:col>47</xdr:col>
                    <xdr:colOff>152400</xdr:colOff>
                    <xdr:row>12</xdr:row>
                    <xdr:rowOff>38100</xdr:rowOff>
                  </from>
                  <to>
                    <xdr:col>52</xdr:col>
                    <xdr:colOff>114300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5" r:id="rId33" name="Check Box 173">
              <controlPr locked="0" defaultSize="0" autoFill="0" autoLine="0" autoPict="0">
                <anchor moveWithCells="1" sizeWithCells="1">
                  <from>
                    <xdr:col>10</xdr:col>
                    <xdr:colOff>66675</xdr:colOff>
                    <xdr:row>19</xdr:row>
                    <xdr:rowOff>19050</xdr:rowOff>
                  </from>
                  <to>
                    <xdr:col>15</xdr:col>
                    <xdr:colOff>104775</xdr:colOff>
                    <xdr:row>20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7" r:id="rId34" name="Check Box 255">
              <controlPr locked="0" defaultSize="0" autoFill="0" autoLine="0" autoPict="0">
                <anchor moveWithCells="1" sizeWithCells="1">
                  <from>
                    <xdr:col>6</xdr:col>
                    <xdr:colOff>19050</xdr:colOff>
                    <xdr:row>16</xdr:row>
                    <xdr:rowOff>0</xdr:rowOff>
                  </from>
                  <to>
                    <xdr:col>7</xdr:col>
                    <xdr:colOff>152400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8" r:id="rId35" name="Check Box 256">
              <controlPr locked="0" defaultSize="0" autoFill="0" autoLine="0" autoPict="0">
                <anchor moveWithCells="1" sizeWithCells="1">
                  <from>
                    <xdr:col>6</xdr:col>
                    <xdr:colOff>19050</xdr:colOff>
                    <xdr:row>17</xdr:row>
                    <xdr:rowOff>161925</xdr:rowOff>
                  </from>
                  <to>
                    <xdr:col>7</xdr:col>
                    <xdr:colOff>152400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7" r:id="rId36" name="Check Box 265">
              <controlPr locked="0" defaultSize="0" autoFill="0" autoLine="0" autoPict="0">
                <anchor moveWithCells="1" sizeWithCells="1">
                  <from>
                    <xdr:col>34</xdr:col>
                    <xdr:colOff>95250</xdr:colOff>
                    <xdr:row>20</xdr:row>
                    <xdr:rowOff>76200</xdr:rowOff>
                  </from>
                  <to>
                    <xdr:col>40</xdr:col>
                    <xdr:colOff>95250</xdr:colOff>
                    <xdr:row>21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8" r:id="rId37" name="Check Box 266">
              <controlPr locked="0" defaultSize="0" autoFill="0" autoLine="0" autoPict="0">
                <anchor moveWithCells="1" sizeWithCells="1">
                  <from>
                    <xdr:col>43</xdr:col>
                    <xdr:colOff>114300</xdr:colOff>
                    <xdr:row>20</xdr:row>
                    <xdr:rowOff>76200</xdr:rowOff>
                  </from>
                  <to>
                    <xdr:col>49</xdr:col>
                    <xdr:colOff>133350</xdr:colOff>
                    <xdr:row>21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7" r:id="rId38" name="Check Box 275">
              <controlPr locked="0" defaultSize="0" autoFill="0" autoLine="0" autoPict="0">
                <anchor moveWithCells="1" sizeWithCells="1">
                  <from>
                    <xdr:col>25</xdr:col>
                    <xdr:colOff>57150</xdr:colOff>
                    <xdr:row>20</xdr:row>
                    <xdr:rowOff>76200</xdr:rowOff>
                  </from>
                  <to>
                    <xdr:col>31</xdr:col>
                    <xdr:colOff>57150</xdr:colOff>
                    <xdr:row>21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6" r:id="rId39" name="Check Box 284">
              <controlPr locked="0" defaultSize="0" autoFill="0" autoLine="0" autoPict="0">
                <anchor moveWithCells="1" sizeWithCells="1">
                  <from>
                    <xdr:col>16</xdr:col>
                    <xdr:colOff>38100</xdr:colOff>
                    <xdr:row>20</xdr:row>
                    <xdr:rowOff>76200</xdr:rowOff>
                  </from>
                  <to>
                    <xdr:col>22</xdr:col>
                    <xdr:colOff>38100</xdr:colOff>
                    <xdr:row>21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7" r:id="rId40" name="Check Box 285">
              <controlPr locked="0" defaultSize="0" autoFill="0" autoLine="0" autoPict="0">
                <anchor moveWithCells="1" sizeWithCells="1">
                  <from>
                    <xdr:col>43</xdr:col>
                    <xdr:colOff>114300</xdr:colOff>
                    <xdr:row>19</xdr:row>
                    <xdr:rowOff>19050</xdr:rowOff>
                  </from>
                  <to>
                    <xdr:col>49</xdr:col>
                    <xdr:colOff>133350</xdr:colOff>
                    <xdr:row>20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8" r:id="rId41" name="Check Box 286">
              <controlPr locked="0" defaultSize="0" autoFill="0" autoLine="0" autoPict="0">
                <anchor moveWithCells="1" sizeWithCells="1">
                  <from>
                    <xdr:col>25</xdr:col>
                    <xdr:colOff>57150</xdr:colOff>
                    <xdr:row>19</xdr:row>
                    <xdr:rowOff>19050</xdr:rowOff>
                  </from>
                  <to>
                    <xdr:col>31</xdr:col>
                    <xdr:colOff>66675</xdr:colOff>
                    <xdr:row>20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9" r:id="rId42" name="Check Box 287">
              <controlPr locked="0" defaultSize="0" autoFill="0" autoLine="0" autoPict="0">
                <anchor moveWithCells="1" sizeWithCells="1">
                  <from>
                    <xdr:col>16</xdr:col>
                    <xdr:colOff>38100</xdr:colOff>
                    <xdr:row>19</xdr:row>
                    <xdr:rowOff>19050</xdr:rowOff>
                  </from>
                  <to>
                    <xdr:col>22</xdr:col>
                    <xdr:colOff>28575</xdr:colOff>
                    <xdr:row>20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0" r:id="rId43" name="Check Box 288">
              <controlPr locked="0" defaultSize="0" autoFill="0" autoLine="0" autoPict="0">
                <anchor moveWithCells="1" sizeWithCells="1">
                  <from>
                    <xdr:col>34</xdr:col>
                    <xdr:colOff>95250</xdr:colOff>
                    <xdr:row>19</xdr:row>
                    <xdr:rowOff>19050</xdr:rowOff>
                  </from>
                  <to>
                    <xdr:col>40</xdr:col>
                    <xdr:colOff>133350</xdr:colOff>
                    <xdr:row>20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1" r:id="rId44" name="Check Box 289">
              <controlPr locked="0" defaultSize="0" autoFill="0" autoLine="0" autoPict="0">
                <anchor moveWithCells="1" sizeWithCells="1">
                  <from>
                    <xdr:col>0</xdr:col>
                    <xdr:colOff>19050</xdr:colOff>
                    <xdr:row>12</xdr:row>
                    <xdr:rowOff>38100</xdr:rowOff>
                  </from>
                  <to>
                    <xdr:col>5</xdr:col>
                    <xdr:colOff>180975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2" r:id="rId45" name="Check Box 290">
              <controlPr locked="0" defaultSize="0" autoFill="0" autoLine="0" autoPict="0">
                <anchor moveWithCells="1" sizeWithCells="1">
                  <from>
                    <xdr:col>0</xdr:col>
                    <xdr:colOff>19050</xdr:colOff>
                    <xdr:row>13</xdr:row>
                    <xdr:rowOff>47625</xdr:rowOff>
                  </from>
                  <to>
                    <xdr:col>5</xdr:col>
                    <xdr:colOff>180975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3" r:id="rId46" name="Check Box 291">
              <controlPr locked="0" defaultSize="0" autoFill="0" autoLine="0" autoPict="0">
                <anchor moveWithCells="1" sizeWithCells="1">
                  <from>
                    <xdr:col>0</xdr:col>
                    <xdr:colOff>19050</xdr:colOff>
                    <xdr:row>15</xdr:row>
                    <xdr:rowOff>57150</xdr:rowOff>
                  </from>
                  <to>
                    <xdr:col>4</xdr:col>
                    <xdr:colOff>104775</xdr:colOff>
                    <xdr:row>16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4" r:id="rId47" name="Check Box 292">
              <controlPr locked="0" defaultSize="0" autoFill="0" autoLine="0" autoPict="0">
                <anchor moveWithCells="1" sizeWithCells="1">
                  <from>
                    <xdr:col>0</xdr:col>
                    <xdr:colOff>19050</xdr:colOff>
                    <xdr:row>14</xdr:row>
                    <xdr:rowOff>57150</xdr:rowOff>
                  </from>
                  <to>
                    <xdr:col>3</xdr:col>
                    <xdr:colOff>142875</xdr:colOff>
                    <xdr:row>15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5" r:id="rId48" name="Check Box 293">
              <controlPr locked="0" defaultSize="0" autoFill="0" autoLine="0" autoPict="0">
                <anchor moveWithCells="1" sizeWithCells="1">
                  <from>
                    <xdr:col>0</xdr:col>
                    <xdr:colOff>19050</xdr:colOff>
                    <xdr:row>17</xdr:row>
                    <xdr:rowOff>66675</xdr:rowOff>
                  </from>
                  <to>
                    <xdr:col>1</xdr:col>
                    <xdr:colOff>19050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9" r:id="rId49" name="Check Box 297">
              <controlPr locked="0" defaultSize="0" autoFill="0" autoLine="0" autoPict="0">
                <anchor moveWithCells="1" sizeWithCells="1">
                  <from>
                    <xdr:col>25</xdr:col>
                    <xdr:colOff>57150</xdr:colOff>
                    <xdr:row>16</xdr:row>
                    <xdr:rowOff>47625</xdr:rowOff>
                  </from>
                  <to>
                    <xdr:col>32</xdr:col>
                    <xdr:colOff>28575</xdr:colOff>
                    <xdr:row>17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0" r:id="rId50" name="Check Box 298">
              <controlPr locked="0" defaultSize="0" autoFill="0" autoLine="0" autoPict="0">
                <anchor moveWithCells="1" sizeWithCells="1">
                  <from>
                    <xdr:col>25</xdr:col>
                    <xdr:colOff>57150</xdr:colOff>
                    <xdr:row>17</xdr:row>
                    <xdr:rowOff>133350</xdr:rowOff>
                  </from>
                  <to>
                    <xdr:col>34</xdr:col>
                    <xdr:colOff>19050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1" r:id="rId51" name="Check Box 299">
              <controlPr locked="0" defaultSize="0" autoFill="0" autoLine="0" autoPict="0">
                <anchor moveWithCells="1" sizeWithCells="1">
                  <from>
                    <xdr:col>34</xdr:col>
                    <xdr:colOff>95250</xdr:colOff>
                    <xdr:row>14</xdr:row>
                    <xdr:rowOff>133350</xdr:rowOff>
                  </from>
                  <to>
                    <xdr:col>41</xdr:col>
                    <xdr:colOff>66675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2" r:id="rId52" name="Check Box 300">
              <controlPr locked="0" defaultSize="0" autoFill="0" autoLine="0" autoPict="0">
                <anchor moveWithCells="1" sizeWithCells="1">
                  <from>
                    <xdr:col>39</xdr:col>
                    <xdr:colOff>104775</xdr:colOff>
                    <xdr:row>14</xdr:row>
                    <xdr:rowOff>142875</xdr:rowOff>
                  </from>
                  <to>
                    <xdr:col>43</xdr:col>
                    <xdr:colOff>161925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3" r:id="rId53" name="Check Box 301">
              <controlPr locked="0" defaultSize="0" autoFill="0" autoLine="0" autoPict="0">
                <anchor moveWithCells="1" sizeWithCells="1">
                  <from>
                    <xdr:col>34</xdr:col>
                    <xdr:colOff>95250</xdr:colOff>
                    <xdr:row>16</xdr:row>
                    <xdr:rowOff>47625</xdr:rowOff>
                  </from>
                  <to>
                    <xdr:col>41</xdr:col>
                    <xdr:colOff>66675</xdr:colOff>
                    <xdr:row>17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4" r:id="rId54" name="Check Box 302">
              <controlPr locked="0" defaultSize="0" autoFill="0" autoLine="0" autoPict="0">
                <anchor moveWithCells="1" sizeWithCells="1">
                  <from>
                    <xdr:col>34</xdr:col>
                    <xdr:colOff>95250</xdr:colOff>
                    <xdr:row>17</xdr:row>
                    <xdr:rowOff>133350</xdr:rowOff>
                  </from>
                  <to>
                    <xdr:col>43</xdr:col>
                    <xdr:colOff>47625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5" r:id="rId55" name="Check Box 303">
              <controlPr locked="0" defaultSize="0" autoFill="0" autoLine="0" autoPict="0">
                <anchor moveWithCells="1" sizeWithCells="1">
                  <from>
                    <xdr:col>43</xdr:col>
                    <xdr:colOff>114300</xdr:colOff>
                    <xdr:row>14</xdr:row>
                    <xdr:rowOff>133350</xdr:rowOff>
                  </from>
                  <to>
                    <xdr:col>50</xdr:col>
                    <xdr:colOff>95250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6" r:id="rId56" name="Check Box 304">
              <controlPr locked="0" defaultSize="0" autoFill="0" autoLine="0" autoPict="0">
                <anchor moveWithCells="1" sizeWithCells="1">
                  <from>
                    <xdr:col>48</xdr:col>
                    <xdr:colOff>104775</xdr:colOff>
                    <xdr:row>14</xdr:row>
                    <xdr:rowOff>142875</xdr:rowOff>
                  </from>
                  <to>
                    <xdr:col>52</xdr:col>
                    <xdr:colOff>104775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7" r:id="rId57" name="Check Box 305">
              <controlPr locked="0" defaultSize="0" autoFill="0" autoLine="0" autoPict="0">
                <anchor moveWithCells="1" sizeWithCells="1">
                  <from>
                    <xdr:col>43</xdr:col>
                    <xdr:colOff>114300</xdr:colOff>
                    <xdr:row>16</xdr:row>
                    <xdr:rowOff>47625</xdr:rowOff>
                  </from>
                  <to>
                    <xdr:col>50</xdr:col>
                    <xdr:colOff>95250</xdr:colOff>
                    <xdr:row>17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8" r:id="rId58" name="Check Box 306">
              <controlPr locked="0" defaultSize="0" autoFill="0" autoLine="0" autoPict="0">
                <anchor moveWithCells="1" sizeWithCells="1">
                  <from>
                    <xdr:col>43</xdr:col>
                    <xdr:colOff>114300</xdr:colOff>
                    <xdr:row>17</xdr:row>
                    <xdr:rowOff>133350</xdr:rowOff>
                  </from>
                  <to>
                    <xdr:col>52</xdr:col>
                    <xdr:colOff>28575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" r:id="rId59" name="Check Box 307">
              <controlPr locked="0" defaultSize="0" autoFill="0" autoLine="0" autoPict="0">
                <anchor moveWithCells="1" sizeWithCells="1">
                  <from>
                    <xdr:col>16</xdr:col>
                    <xdr:colOff>38100</xdr:colOff>
                    <xdr:row>17</xdr:row>
                    <xdr:rowOff>133350</xdr:rowOff>
                  </from>
                  <to>
                    <xdr:col>25</xdr:col>
                    <xdr:colOff>19050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4" r:id="rId60" name="Check Box 342">
              <controlPr locked="0" defaultSize="0" autoFill="0" autoLine="0" autoPict="0">
                <anchor moveWithCells="1" sizeWithCells="1">
                  <from>
                    <xdr:col>25</xdr:col>
                    <xdr:colOff>57150</xdr:colOff>
                    <xdr:row>10</xdr:row>
                    <xdr:rowOff>0</xdr:rowOff>
                  </from>
                  <to>
                    <xdr:col>27</xdr:col>
                    <xdr:colOff>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5" r:id="rId61" name="Check Box 343">
              <controlPr locked="0" defaultSize="0" autoFill="0" autoLine="0" autoPict="0">
                <anchor moveWithCells="1" sizeWithCells="1">
                  <from>
                    <xdr:col>16</xdr:col>
                    <xdr:colOff>38100</xdr:colOff>
                    <xdr:row>21</xdr:row>
                    <xdr:rowOff>133350</xdr:rowOff>
                  </from>
                  <to>
                    <xdr:col>31</xdr:col>
                    <xdr:colOff>152400</xdr:colOff>
                    <xdr:row>24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M54"/>
  <sheetViews>
    <sheetView topLeftCell="C4" zoomScale="110" zoomScaleNormal="110" workbookViewId="0">
      <selection activeCell="F9" sqref="F9"/>
    </sheetView>
  </sheetViews>
  <sheetFormatPr baseColWidth="10" defaultRowHeight="12.75" x14ac:dyDescent="0.2"/>
  <cols>
    <col min="1" max="1" width="4.42578125" style="77" customWidth="1"/>
    <col min="2" max="2" width="6.85546875" style="77" customWidth="1"/>
    <col min="3" max="38" width="5.7109375" style="77" customWidth="1"/>
    <col min="39" max="39" width="6.85546875" style="77" customWidth="1"/>
    <col min="40" max="73" width="5.7109375" style="77" customWidth="1"/>
    <col min="74" max="16384" width="11.42578125" style="77"/>
  </cols>
  <sheetData>
    <row r="2" spans="1:39" x14ac:dyDescent="0.2">
      <c r="B2" s="78" t="s">
        <v>41</v>
      </c>
    </row>
    <row r="3" spans="1:39" x14ac:dyDescent="0.2">
      <c r="B3" s="77" t="s">
        <v>42</v>
      </c>
    </row>
    <row r="5" spans="1:39" x14ac:dyDescent="0.2">
      <c r="C5" s="77" t="s">
        <v>43</v>
      </c>
      <c r="F5" s="79">
        <v>0.55000000000000004</v>
      </c>
      <c r="G5" s="77" t="s">
        <v>44</v>
      </c>
      <c r="I5" s="80" t="s">
        <v>45</v>
      </c>
      <c r="J5" s="77" t="s">
        <v>46</v>
      </c>
    </row>
    <row r="6" spans="1:39" x14ac:dyDescent="0.2">
      <c r="C6" s="77" t="s">
        <v>47</v>
      </c>
      <c r="F6" s="79">
        <v>0.254</v>
      </c>
      <c r="G6" s="77" t="s">
        <v>48</v>
      </c>
    </row>
    <row r="8" spans="1:39" x14ac:dyDescent="0.2">
      <c r="C8" s="77" t="s">
        <v>49</v>
      </c>
      <c r="F8" s="81">
        <v>2.3849999999999998</v>
      </c>
      <c r="G8" s="77" t="s">
        <v>50</v>
      </c>
      <c r="I8" s="82" t="s">
        <v>45</v>
      </c>
      <c r="J8" s="77" t="s">
        <v>51</v>
      </c>
    </row>
    <row r="9" spans="1:39" x14ac:dyDescent="0.2">
      <c r="C9" s="77" t="s">
        <v>52</v>
      </c>
      <c r="F9" s="81">
        <v>2.1349999999999998</v>
      </c>
      <c r="G9" s="77" t="s">
        <v>50</v>
      </c>
    </row>
    <row r="10" spans="1:39" x14ac:dyDescent="0.2">
      <c r="C10" s="77" t="s">
        <v>53</v>
      </c>
      <c r="F10" s="83">
        <f>IF(F8&lt;=F9,F8*F8/4,(F8*F9/2-F9*F9/4))</f>
        <v>1.4064312499999996</v>
      </c>
      <c r="G10" s="77" t="s">
        <v>54</v>
      </c>
    </row>
    <row r="11" spans="1:39" x14ac:dyDescent="0.2">
      <c r="C11" s="77" t="s">
        <v>55</v>
      </c>
      <c r="F11" s="83">
        <f>F5*F10</f>
        <v>0.77353718749999978</v>
      </c>
    </row>
    <row r="12" spans="1:39" x14ac:dyDescent="0.2">
      <c r="C12" s="84" t="s">
        <v>30</v>
      </c>
      <c r="D12" s="84"/>
      <c r="E12" s="84"/>
      <c r="F12" s="85">
        <f>F11/F6</f>
        <v>3.0454219980314949</v>
      </c>
      <c r="G12" s="84"/>
    </row>
    <row r="14" spans="1:39" s="91" customFormat="1" ht="24.75" customHeight="1" thickBot="1" x14ac:dyDescent="0.25">
      <c r="A14" s="86"/>
      <c r="B14" s="87" t="s">
        <v>56</v>
      </c>
      <c r="C14" s="88">
        <v>0.63500000000000001</v>
      </c>
      <c r="D14" s="88">
        <f t="shared" ref="D14:AL14" si="0">C14+0.125</f>
        <v>0.76</v>
      </c>
      <c r="E14" s="88">
        <f t="shared" si="0"/>
        <v>0.88500000000000001</v>
      </c>
      <c r="F14" s="88">
        <f t="shared" si="0"/>
        <v>1.01</v>
      </c>
      <c r="G14" s="88">
        <f t="shared" si="0"/>
        <v>1.135</v>
      </c>
      <c r="H14" s="88">
        <f t="shared" si="0"/>
        <v>1.26</v>
      </c>
      <c r="I14" s="88">
        <f t="shared" si="0"/>
        <v>1.385</v>
      </c>
      <c r="J14" s="88">
        <f t="shared" si="0"/>
        <v>1.51</v>
      </c>
      <c r="K14" s="88">
        <f t="shared" si="0"/>
        <v>1.635</v>
      </c>
      <c r="L14" s="88">
        <f t="shared" si="0"/>
        <v>1.76</v>
      </c>
      <c r="M14" s="88">
        <f t="shared" si="0"/>
        <v>1.885</v>
      </c>
      <c r="N14" s="88">
        <f t="shared" si="0"/>
        <v>2.0099999999999998</v>
      </c>
      <c r="O14" s="88">
        <f t="shared" si="0"/>
        <v>2.1349999999999998</v>
      </c>
      <c r="P14" s="88">
        <f t="shared" si="0"/>
        <v>2.2599999999999998</v>
      </c>
      <c r="Q14" s="88">
        <f t="shared" si="0"/>
        <v>2.3849999999999998</v>
      </c>
      <c r="R14" s="88">
        <f t="shared" si="0"/>
        <v>2.5099999999999998</v>
      </c>
      <c r="S14" s="88">
        <f t="shared" si="0"/>
        <v>2.6349999999999998</v>
      </c>
      <c r="T14" s="88">
        <f t="shared" si="0"/>
        <v>2.76</v>
      </c>
      <c r="U14" s="88">
        <f t="shared" si="0"/>
        <v>2.8849999999999998</v>
      </c>
      <c r="V14" s="88">
        <f t="shared" si="0"/>
        <v>3.01</v>
      </c>
      <c r="W14" s="88">
        <f t="shared" si="0"/>
        <v>3.1349999999999998</v>
      </c>
      <c r="X14" s="88">
        <f t="shared" si="0"/>
        <v>3.26</v>
      </c>
      <c r="Y14" s="88">
        <f t="shared" si="0"/>
        <v>3.3849999999999998</v>
      </c>
      <c r="Z14" s="88">
        <f t="shared" si="0"/>
        <v>3.51</v>
      </c>
      <c r="AA14" s="88">
        <f t="shared" si="0"/>
        <v>3.6349999999999998</v>
      </c>
      <c r="AB14" s="88">
        <f t="shared" si="0"/>
        <v>3.76</v>
      </c>
      <c r="AC14" s="88">
        <f t="shared" si="0"/>
        <v>3.8849999999999998</v>
      </c>
      <c r="AD14" s="88">
        <f t="shared" si="0"/>
        <v>4.01</v>
      </c>
      <c r="AE14" s="88">
        <f t="shared" si="0"/>
        <v>4.1349999999999998</v>
      </c>
      <c r="AF14" s="88">
        <f t="shared" si="0"/>
        <v>4.26</v>
      </c>
      <c r="AG14" s="88">
        <f t="shared" si="0"/>
        <v>4.3849999999999998</v>
      </c>
      <c r="AH14" s="88">
        <f t="shared" si="0"/>
        <v>4.51</v>
      </c>
      <c r="AI14" s="88">
        <f t="shared" si="0"/>
        <v>4.6349999999999998</v>
      </c>
      <c r="AJ14" s="88">
        <f t="shared" si="0"/>
        <v>4.76</v>
      </c>
      <c r="AK14" s="88">
        <f t="shared" si="0"/>
        <v>4.8849999999999998</v>
      </c>
      <c r="AL14" s="89">
        <f t="shared" si="0"/>
        <v>5.01</v>
      </c>
      <c r="AM14" s="90" t="s">
        <v>56</v>
      </c>
    </row>
    <row r="15" spans="1:39" ht="15.95" customHeight="1" thickTop="1" x14ac:dyDescent="0.2">
      <c r="B15" s="92">
        <v>0.63500000000000001</v>
      </c>
      <c r="C15" s="93">
        <f>IF($C$14&lt;=B15,$C$14*$C$14*$F$5/(4*$F$6),(($C$14*B15/2-B15*B15/4))*$F$5/$F$6)</f>
        <v>0.21828125000000001</v>
      </c>
      <c r="D15" s="94">
        <f t="shared" ref="D15:AL15" si="1">IF(D14&lt;=$B$15,D14*D14*$F$5/(4*$F$6),((D14*$B$15/2-$B$15*$B$15/4))*$F$5/$F$6)</f>
        <v>0.30421875000000004</v>
      </c>
      <c r="E15" s="94">
        <f t="shared" si="1"/>
        <v>0.39015625000000009</v>
      </c>
      <c r="F15" s="94">
        <f t="shared" si="1"/>
        <v>0.47609375000000004</v>
      </c>
      <c r="G15" s="94">
        <f t="shared" si="1"/>
        <v>0.5620312500000002</v>
      </c>
      <c r="H15" s="94">
        <f t="shared" si="1"/>
        <v>0.64796875000000009</v>
      </c>
      <c r="I15" s="94">
        <f t="shared" si="1"/>
        <v>0.73390625000000009</v>
      </c>
      <c r="J15" s="94">
        <f t="shared" si="1"/>
        <v>0.81984375000000009</v>
      </c>
      <c r="K15" s="94">
        <f t="shared" si="1"/>
        <v>0.90578124999999998</v>
      </c>
      <c r="L15" s="94">
        <f t="shared" si="1"/>
        <v>0.99171875000000009</v>
      </c>
      <c r="M15" s="94">
        <f t="shared" si="1"/>
        <v>1.0776562500000002</v>
      </c>
      <c r="N15" s="94">
        <f t="shared" si="1"/>
        <v>1.16359375</v>
      </c>
      <c r="O15" s="94">
        <f t="shared" si="1"/>
        <v>1.24953125</v>
      </c>
      <c r="P15" s="94">
        <f t="shared" si="1"/>
        <v>1.33546875</v>
      </c>
      <c r="Q15" s="94">
        <f t="shared" si="1"/>
        <v>1.4214062499999998</v>
      </c>
      <c r="R15" s="94">
        <f t="shared" si="1"/>
        <v>1.5073437500000002</v>
      </c>
      <c r="S15" s="94">
        <f t="shared" si="1"/>
        <v>1.5932812500000002</v>
      </c>
      <c r="T15" s="94">
        <f t="shared" si="1"/>
        <v>1.67921875</v>
      </c>
      <c r="U15" s="94">
        <f t="shared" si="1"/>
        <v>1.7651562500000002</v>
      </c>
      <c r="V15" s="94">
        <f t="shared" si="1"/>
        <v>1.85109375</v>
      </c>
      <c r="W15" s="94">
        <f t="shared" si="1"/>
        <v>1.93703125</v>
      </c>
      <c r="X15" s="94">
        <f t="shared" si="1"/>
        <v>2.0229687500000004</v>
      </c>
      <c r="Y15" s="94">
        <f t="shared" si="1"/>
        <v>2.1089062499999995</v>
      </c>
      <c r="Z15" s="94">
        <f t="shared" si="1"/>
        <v>2.19484375</v>
      </c>
      <c r="AA15" s="94">
        <f t="shared" si="1"/>
        <v>2.28078125</v>
      </c>
      <c r="AB15" s="94">
        <f t="shared" si="1"/>
        <v>2.3667187500000004</v>
      </c>
      <c r="AC15" s="94">
        <f t="shared" si="1"/>
        <v>2.45265625</v>
      </c>
      <c r="AD15" s="94">
        <f t="shared" si="1"/>
        <v>2.53859375</v>
      </c>
      <c r="AE15" s="94">
        <f t="shared" si="1"/>
        <v>2.6245312500000004</v>
      </c>
      <c r="AF15" s="94">
        <f t="shared" si="1"/>
        <v>2.71046875</v>
      </c>
      <c r="AG15" s="94">
        <f t="shared" si="1"/>
        <v>2.7964062500000004</v>
      </c>
      <c r="AH15" s="94">
        <f t="shared" si="1"/>
        <v>2.88234375</v>
      </c>
      <c r="AI15" s="94">
        <f t="shared" si="1"/>
        <v>2.96828125</v>
      </c>
      <c r="AJ15" s="94">
        <f t="shared" si="1"/>
        <v>3.05421875</v>
      </c>
      <c r="AK15" s="94">
        <f t="shared" si="1"/>
        <v>3.1401562500000004</v>
      </c>
      <c r="AL15" s="95">
        <f t="shared" si="1"/>
        <v>3.2260937500000004</v>
      </c>
      <c r="AM15" s="96">
        <v>0.63500000000000001</v>
      </c>
    </row>
    <row r="16" spans="1:39" ht="15.95" customHeight="1" x14ac:dyDescent="0.2">
      <c r="A16" s="97"/>
      <c r="B16" s="92">
        <f t="shared" ref="B16:B30" si="2">B15+0.125</f>
        <v>0.76</v>
      </c>
      <c r="C16" s="98">
        <f t="shared" ref="C16:AL16" si="3">IF(C14&lt;=$B$16,C14*C14*$F$5/(4*$F$6),((C14*$B$16/2-$B$16*$B$16/4))*$F$5/$F$6)</f>
        <v>0.21828125000000001</v>
      </c>
      <c r="D16" s="99">
        <f t="shared" si="3"/>
        <v>0.31267716535433071</v>
      </c>
      <c r="E16" s="99">
        <f t="shared" si="3"/>
        <v>0.41553149606299211</v>
      </c>
      <c r="F16" s="99">
        <f t="shared" si="3"/>
        <v>0.51838582677165368</v>
      </c>
      <c r="G16" s="99">
        <f t="shared" si="3"/>
        <v>0.62124015748031514</v>
      </c>
      <c r="H16" s="99">
        <f t="shared" si="3"/>
        <v>0.72409448818897648</v>
      </c>
      <c r="I16" s="99">
        <f t="shared" si="3"/>
        <v>0.82694881889763794</v>
      </c>
      <c r="J16" s="99">
        <f t="shared" si="3"/>
        <v>0.92980314960629928</v>
      </c>
      <c r="K16" s="99">
        <f t="shared" si="3"/>
        <v>1.0326574803149606</v>
      </c>
      <c r="L16" s="99">
        <f t="shared" si="3"/>
        <v>1.1355118110236222</v>
      </c>
      <c r="M16" s="99">
        <f t="shared" si="3"/>
        <v>1.2383661417322838</v>
      </c>
      <c r="N16" s="99">
        <f t="shared" si="3"/>
        <v>1.3412204724409447</v>
      </c>
      <c r="O16" s="99">
        <f t="shared" si="3"/>
        <v>1.4440748031496062</v>
      </c>
      <c r="P16" s="99">
        <f t="shared" si="3"/>
        <v>1.5469291338582676</v>
      </c>
      <c r="Q16" s="99">
        <f t="shared" si="3"/>
        <v>1.6497834645669291</v>
      </c>
      <c r="R16" s="99">
        <f t="shared" si="3"/>
        <v>1.7526377952755907</v>
      </c>
      <c r="S16" s="99">
        <f t="shared" si="3"/>
        <v>1.8554921259842518</v>
      </c>
      <c r="T16" s="99">
        <f t="shared" si="3"/>
        <v>1.9583464566929134</v>
      </c>
      <c r="U16" s="99">
        <f t="shared" si="3"/>
        <v>2.0612007874015745</v>
      </c>
      <c r="V16" s="99">
        <f t="shared" si="3"/>
        <v>2.1640551181102361</v>
      </c>
      <c r="W16" s="99">
        <f t="shared" si="3"/>
        <v>2.2669094488188977</v>
      </c>
      <c r="X16" s="99">
        <f t="shared" si="3"/>
        <v>2.3697637795275588</v>
      </c>
      <c r="Y16" s="99">
        <f t="shared" si="3"/>
        <v>2.4726181102362204</v>
      </c>
      <c r="Z16" s="99">
        <f t="shared" si="3"/>
        <v>2.5754724409448815</v>
      </c>
      <c r="AA16" s="99">
        <f t="shared" si="3"/>
        <v>2.678326771653543</v>
      </c>
      <c r="AB16" s="99">
        <f t="shared" si="3"/>
        <v>2.7811811023622046</v>
      </c>
      <c r="AC16" s="99">
        <f t="shared" si="3"/>
        <v>2.8840354330708662</v>
      </c>
      <c r="AD16" s="99">
        <f t="shared" si="3"/>
        <v>2.9868897637795278</v>
      </c>
      <c r="AE16" s="99">
        <f t="shared" si="3"/>
        <v>3.0897440944881889</v>
      </c>
      <c r="AF16" s="99">
        <f t="shared" si="3"/>
        <v>3.1925984251968504</v>
      </c>
      <c r="AG16" s="99">
        <f t="shared" si="3"/>
        <v>3.2954527559055116</v>
      </c>
      <c r="AH16" s="99">
        <f t="shared" si="3"/>
        <v>3.3983070866141731</v>
      </c>
      <c r="AI16" s="99">
        <f t="shared" si="3"/>
        <v>3.5011614173228343</v>
      </c>
      <c r="AJ16" s="99">
        <f t="shared" si="3"/>
        <v>3.6040157480314963</v>
      </c>
      <c r="AK16" s="99">
        <f t="shared" si="3"/>
        <v>3.7068700787401574</v>
      </c>
      <c r="AL16" s="100">
        <f t="shared" si="3"/>
        <v>3.809724409448819</v>
      </c>
      <c r="AM16" s="101">
        <f t="shared" ref="AM16:AM30" si="4">AM15+0.125</f>
        <v>0.76</v>
      </c>
    </row>
    <row r="17" spans="1:39" ht="15.95" customHeight="1" x14ac:dyDescent="0.2">
      <c r="A17" s="97"/>
      <c r="B17" s="92">
        <f t="shared" si="2"/>
        <v>0.88500000000000001</v>
      </c>
      <c r="C17" s="98">
        <f t="shared" ref="C17:AL17" si="5">IF(C14&lt;=$B$17,C14*C14*$F$5/(4*$F$6),((C14*$B$17/2-$B$17*$B$17/4))*$F$5/$F$6)</f>
        <v>0.21828125000000001</v>
      </c>
      <c r="D17" s="99">
        <f t="shared" si="5"/>
        <v>0.31267716535433071</v>
      </c>
      <c r="E17" s="99">
        <f t="shared" si="5"/>
        <v>0.4239899114173229</v>
      </c>
      <c r="F17" s="99">
        <f t="shared" si="5"/>
        <v>0.5437610728346457</v>
      </c>
      <c r="G17" s="99">
        <f t="shared" si="5"/>
        <v>0.66353223425196861</v>
      </c>
      <c r="H17" s="99">
        <f t="shared" si="5"/>
        <v>0.7833033956692913</v>
      </c>
      <c r="I17" s="99">
        <f t="shared" si="5"/>
        <v>0.9030745570866141</v>
      </c>
      <c r="J17" s="99">
        <f t="shared" si="5"/>
        <v>1.022845718503937</v>
      </c>
      <c r="K17" s="99">
        <f t="shared" si="5"/>
        <v>1.1426168799212602</v>
      </c>
      <c r="L17" s="99">
        <f t="shared" si="5"/>
        <v>1.2623880413385826</v>
      </c>
      <c r="M17" s="99">
        <f t="shared" si="5"/>
        <v>1.3821592027559058</v>
      </c>
      <c r="N17" s="99">
        <f t="shared" si="5"/>
        <v>1.5019303641732282</v>
      </c>
      <c r="O17" s="99">
        <f t="shared" si="5"/>
        <v>1.6217015255905509</v>
      </c>
      <c r="P17" s="99">
        <f t="shared" si="5"/>
        <v>1.7414726870078741</v>
      </c>
      <c r="Q17" s="99">
        <f t="shared" si="5"/>
        <v>1.861243848425197</v>
      </c>
      <c r="R17" s="99">
        <f t="shared" si="5"/>
        <v>1.9810150098425194</v>
      </c>
      <c r="S17" s="99">
        <f t="shared" si="5"/>
        <v>2.100786171259843</v>
      </c>
      <c r="T17" s="99">
        <f t="shared" si="5"/>
        <v>2.2205573326771653</v>
      </c>
      <c r="U17" s="99">
        <f t="shared" si="5"/>
        <v>2.3403284940944884</v>
      </c>
      <c r="V17" s="99">
        <f t="shared" si="5"/>
        <v>2.4600996555118115</v>
      </c>
      <c r="W17" s="99">
        <f t="shared" si="5"/>
        <v>2.5798708169291338</v>
      </c>
      <c r="X17" s="99">
        <f t="shared" si="5"/>
        <v>2.6996419783464569</v>
      </c>
      <c r="Y17" s="99">
        <f t="shared" si="5"/>
        <v>2.8194131397637796</v>
      </c>
      <c r="Z17" s="99">
        <f t="shared" si="5"/>
        <v>2.9391843011811027</v>
      </c>
      <c r="AA17" s="99">
        <f t="shared" si="5"/>
        <v>3.058955462598425</v>
      </c>
      <c r="AB17" s="99">
        <f t="shared" si="5"/>
        <v>3.1787266240157481</v>
      </c>
      <c r="AC17" s="99">
        <f t="shared" si="5"/>
        <v>3.2984977854330708</v>
      </c>
      <c r="AD17" s="99">
        <f t="shared" si="5"/>
        <v>3.4182689468503935</v>
      </c>
      <c r="AE17" s="99">
        <f t="shared" si="5"/>
        <v>3.5380401082677171</v>
      </c>
      <c r="AF17" s="99">
        <f t="shared" si="5"/>
        <v>3.6578112696850398</v>
      </c>
      <c r="AG17" s="99">
        <f t="shared" si="5"/>
        <v>3.7775824311023625</v>
      </c>
      <c r="AH17" s="99">
        <f t="shared" si="5"/>
        <v>3.8973535925196852</v>
      </c>
      <c r="AI17" s="99">
        <f t="shared" si="5"/>
        <v>4.0171247539370079</v>
      </c>
      <c r="AJ17" s="99">
        <f t="shared" si="5"/>
        <v>4.136895915354331</v>
      </c>
      <c r="AK17" s="99">
        <f t="shared" si="5"/>
        <v>4.2566670767716541</v>
      </c>
      <c r="AL17" s="100">
        <f t="shared" si="5"/>
        <v>4.3764382381889764</v>
      </c>
      <c r="AM17" s="101">
        <f t="shared" si="4"/>
        <v>0.88500000000000001</v>
      </c>
    </row>
    <row r="18" spans="1:39" ht="15.95" customHeight="1" x14ac:dyDescent="0.2">
      <c r="A18" s="97"/>
      <c r="B18" s="92">
        <f t="shared" si="2"/>
        <v>1.01</v>
      </c>
      <c r="C18" s="98">
        <f t="shared" ref="C18:AL18" si="6">IF(C14&lt;=$B$18,C14*C14*$F$5/(4*$F$6),((C14*$B$18/2-$B$18*$B$18/4))*$F$5/$F$6)</f>
        <v>0.21828125000000001</v>
      </c>
      <c r="D18" s="99">
        <f t="shared" si="6"/>
        <v>0.31267716535433071</v>
      </c>
      <c r="E18" s="99">
        <f t="shared" si="6"/>
        <v>0.4239899114173229</v>
      </c>
      <c r="F18" s="99">
        <f t="shared" si="6"/>
        <v>0.55221948818897648</v>
      </c>
      <c r="G18" s="99">
        <f t="shared" si="6"/>
        <v>0.68890748031496063</v>
      </c>
      <c r="H18" s="99">
        <f t="shared" si="6"/>
        <v>0.82559547244094489</v>
      </c>
      <c r="I18" s="99">
        <f t="shared" si="6"/>
        <v>0.96228346456692915</v>
      </c>
      <c r="J18" s="99">
        <f t="shared" si="6"/>
        <v>1.0989714566929136</v>
      </c>
      <c r="K18" s="99">
        <f t="shared" si="6"/>
        <v>1.2356594488188979</v>
      </c>
      <c r="L18" s="99">
        <f t="shared" si="6"/>
        <v>1.3723474409448819</v>
      </c>
      <c r="M18" s="99">
        <f t="shared" si="6"/>
        <v>1.5090354330708664</v>
      </c>
      <c r="N18" s="99">
        <f t="shared" si="6"/>
        <v>1.6457234251968504</v>
      </c>
      <c r="O18" s="99">
        <f t="shared" si="6"/>
        <v>1.7824114173228343</v>
      </c>
      <c r="P18" s="99">
        <f t="shared" si="6"/>
        <v>1.919099409448819</v>
      </c>
      <c r="Q18" s="99">
        <f t="shared" si="6"/>
        <v>2.0557874015748028</v>
      </c>
      <c r="R18" s="99">
        <f t="shared" si="6"/>
        <v>2.1924753937007875</v>
      </c>
      <c r="S18" s="99">
        <f t="shared" si="6"/>
        <v>2.3291633858267713</v>
      </c>
      <c r="T18" s="99">
        <f t="shared" si="6"/>
        <v>2.4658513779527556</v>
      </c>
      <c r="U18" s="99">
        <f t="shared" si="6"/>
        <v>2.6025393700787398</v>
      </c>
      <c r="V18" s="99">
        <f t="shared" si="6"/>
        <v>2.7392273622047245</v>
      </c>
      <c r="W18" s="99">
        <f t="shared" si="6"/>
        <v>2.8759153543307088</v>
      </c>
      <c r="X18" s="99">
        <f t="shared" si="6"/>
        <v>3.0126033464566926</v>
      </c>
      <c r="Y18" s="99">
        <f t="shared" si="6"/>
        <v>3.1492913385826768</v>
      </c>
      <c r="Z18" s="99">
        <f t="shared" si="6"/>
        <v>3.2859793307086611</v>
      </c>
      <c r="AA18" s="99">
        <f t="shared" si="6"/>
        <v>3.4226673228346458</v>
      </c>
      <c r="AB18" s="99">
        <f t="shared" si="6"/>
        <v>3.5593553149606296</v>
      </c>
      <c r="AC18" s="99">
        <f t="shared" si="6"/>
        <v>3.6960433070866143</v>
      </c>
      <c r="AD18" s="99">
        <f t="shared" si="6"/>
        <v>3.8327312992125981</v>
      </c>
      <c r="AE18" s="99">
        <f t="shared" si="6"/>
        <v>3.9694192913385828</v>
      </c>
      <c r="AF18" s="99">
        <f t="shared" si="6"/>
        <v>4.1061072834645671</v>
      </c>
      <c r="AG18" s="99">
        <f t="shared" si="6"/>
        <v>4.2427952755905505</v>
      </c>
      <c r="AH18" s="99">
        <f t="shared" si="6"/>
        <v>4.3794832677165356</v>
      </c>
      <c r="AI18" s="99">
        <f t="shared" si="6"/>
        <v>4.5161712598425199</v>
      </c>
      <c r="AJ18" s="99">
        <f t="shared" si="6"/>
        <v>4.6528592519685041</v>
      </c>
      <c r="AK18" s="99">
        <f t="shared" si="6"/>
        <v>4.7895472440944884</v>
      </c>
      <c r="AL18" s="100">
        <f t="shared" si="6"/>
        <v>4.9262352362204735</v>
      </c>
      <c r="AM18" s="101">
        <f t="shared" si="4"/>
        <v>1.01</v>
      </c>
    </row>
    <row r="19" spans="1:39" ht="15.95" customHeight="1" x14ac:dyDescent="0.2">
      <c r="A19" s="97"/>
      <c r="B19" s="92">
        <f t="shared" si="2"/>
        <v>1.135</v>
      </c>
      <c r="C19" s="98">
        <f t="shared" ref="C19:AL19" si="7">IF(C14&lt;=$B$19,C14*C14*$F$5/(4*$F$6),((C14*$B$19/2-$B$19*$B$19/4))*$F$5/$F$6)</f>
        <v>0.21828125000000001</v>
      </c>
      <c r="D19" s="99">
        <f t="shared" si="7"/>
        <v>0.31267716535433071</v>
      </c>
      <c r="E19" s="99">
        <f t="shared" si="7"/>
        <v>0.4239899114173229</v>
      </c>
      <c r="F19" s="99">
        <f t="shared" si="7"/>
        <v>0.55221948818897648</v>
      </c>
      <c r="G19" s="99">
        <f t="shared" si="7"/>
        <v>0.6973658956692913</v>
      </c>
      <c r="H19" s="99">
        <f t="shared" si="7"/>
        <v>0.85097071850393702</v>
      </c>
      <c r="I19" s="99">
        <f t="shared" si="7"/>
        <v>1.0045755413385831</v>
      </c>
      <c r="J19" s="99">
        <f t="shared" si="7"/>
        <v>1.1581803641732284</v>
      </c>
      <c r="K19" s="99">
        <f t="shared" si="7"/>
        <v>1.3117851870078743</v>
      </c>
      <c r="L19" s="99">
        <f t="shared" si="7"/>
        <v>1.4653900098425197</v>
      </c>
      <c r="M19" s="99">
        <f t="shared" si="7"/>
        <v>1.6189948326771657</v>
      </c>
      <c r="N19" s="99">
        <f t="shared" si="7"/>
        <v>1.7725996555118111</v>
      </c>
      <c r="O19" s="99">
        <f t="shared" si="7"/>
        <v>1.9262044783464569</v>
      </c>
      <c r="P19" s="99">
        <f t="shared" si="7"/>
        <v>2.0798093011811023</v>
      </c>
      <c r="Q19" s="99">
        <f t="shared" si="7"/>
        <v>2.2334141240157481</v>
      </c>
      <c r="R19" s="99">
        <f t="shared" si="7"/>
        <v>2.3870189468503935</v>
      </c>
      <c r="S19" s="99">
        <f t="shared" si="7"/>
        <v>2.5406237696850398</v>
      </c>
      <c r="T19" s="99">
        <f t="shared" si="7"/>
        <v>2.6942285925196847</v>
      </c>
      <c r="U19" s="99">
        <f t="shared" si="7"/>
        <v>2.847833415354331</v>
      </c>
      <c r="V19" s="99">
        <f t="shared" si="7"/>
        <v>3.0014382381889764</v>
      </c>
      <c r="W19" s="99">
        <f t="shared" si="7"/>
        <v>3.1550430610236222</v>
      </c>
      <c r="X19" s="99">
        <f t="shared" si="7"/>
        <v>3.308647883858268</v>
      </c>
      <c r="Y19" s="99">
        <f t="shared" si="7"/>
        <v>3.4622527066929134</v>
      </c>
      <c r="Z19" s="99">
        <f t="shared" si="7"/>
        <v>3.6158575295275592</v>
      </c>
      <c r="AA19" s="99">
        <f t="shared" si="7"/>
        <v>3.7694623523622055</v>
      </c>
      <c r="AB19" s="99">
        <f t="shared" si="7"/>
        <v>3.9230671751968504</v>
      </c>
      <c r="AC19" s="99">
        <f t="shared" si="7"/>
        <v>4.0766719980314958</v>
      </c>
      <c r="AD19" s="99">
        <f t="shared" si="7"/>
        <v>4.230276820866143</v>
      </c>
      <c r="AE19" s="99">
        <f t="shared" si="7"/>
        <v>4.3838816437007875</v>
      </c>
      <c r="AF19" s="99">
        <f t="shared" si="7"/>
        <v>4.5374864665354329</v>
      </c>
      <c r="AG19" s="99">
        <f t="shared" si="7"/>
        <v>4.6910912893700782</v>
      </c>
      <c r="AH19" s="99">
        <f t="shared" si="7"/>
        <v>4.8446961122047245</v>
      </c>
      <c r="AI19" s="99">
        <f t="shared" si="7"/>
        <v>4.9983009350393699</v>
      </c>
      <c r="AJ19" s="99">
        <f t="shared" si="7"/>
        <v>5.1519057578740153</v>
      </c>
      <c r="AK19" s="99">
        <f t="shared" si="7"/>
        <v>5.3055105807086607</v>
      </c>
      <c r="AL19" s="100">
        <f t="shared" si="7"/>
        <v>5.4591154035433069</v>
      </c>
      <c r="AM19" s="101">
        <f t="shared" si="4"/>
        <v>1.135</v>
      </c>
    </row>
    <row r="20" spans="1:39" ht="15.95" customHeight="1" x14ac:dyDescent="0.2">
      <c r="A20" s="97"/>
      <c r="B20" s="92">
        <f t="shared" si="2"/>
        <v>1.26</v>
      </c>
      <c r="C20" s="98">
        <f t="shared" ref="C20:AL20" si="8">IF(C14&lt;=$B$20,C14*C14*$F$5/(4*$F$6),((C14*$B$20/2-$B$20*$B$20/4))*$F$5/$F$6)</f>
        <v>0.21828125000000001</v>
      </c>
      <c r="D20" s="99">
        <f t="shared" si="8"/>
        <v>0.31267716535433071</v>
      </c>
      <c r="E20" s="99">
        <f t="shared" si="8"/>
        <v>0.4239899114173229</v>
      </c>
      <c r="F20" s="99">
        <f t="shared" si="8"/>
        <v>0.55221948818897648</v>
      </c>
      <c r="G20" s="99">
        <f t="shared" si="8"/>
        <v>0.6973658956692913</v>
      </c>
      <c r="H20" s="99">
        <f t="shared" si="8"/>
        <v>0.85942913385826791</v>
      </c>
      <c r="I20" s="99">
        <f t="shared" si="8"/>
        <v>1.029950787401575</v>
      </c>
      <c r="J20" s="99">
        <f t="shared" si="8"/>
        <v>1.2004724409448819</v>
      </c>
      <c r="K20" s="99">
        <f t="shared" si="8"/>
        <v>1.3709940944881887</v>
      </c>
      <c r="L20" s="99">
        <f t="shared" si="8"/>
        <v>1.5415157480314963</v>
      </c>
      <c r="M20" s="99">
        <f t="shared" si="8"/>
        <v>1.7120374015748034</v>
      </c>
      <c r="N20" s="99">
        <f t="shared" si="8"/>
        <v>1.8825590551181102</v>
      </c>
      <c r="O20" s="99">
        <f t="shared" si="8"/>
        <v>2.0530807086614171</v>
      </c>
      <c r="P20" s="99">
        <f t="shared" si="8"/>
        <v>2.2236023622047245</v>
      </c>
      <c r="Q20" s="99">
        <f t="shared" si="8"/>
        <v>2.394124015748031</v>
      </c>
      <c r="R20" s="99">
        <f t="shared" si="8"/>
        <v>2.5646456692913384</v>
      </c>
      <c r="S20" s="99">
        <f t="shared" si="8"/>
        <v>2.7351673228346454</v>
      </c>
      <c r="T20" s="99">
        <f t="shared" si="8"/>
        <v>2.9056889763779523</v>
      </c>
      <c r="U20" s="99">
        <f t="shared" si="8"/>
        <v>3.0762106299212597</v>
      </c>
      <c r="V20" s="99">
        <f t="shared" si="8"/>
        <v>3.2467322834645671</v>
      </c>
      <c r="W20" s="99">
        <f t="shared" si="8"/>
        <v>3.4172539370078741</v>
      </c>
      <c r="X20" s="99">
        <f t="shared" si="8"/>
        <v>3.587775590551181</v>
      </c>
      <c r="Y20" s="99">
        <f t="shared" si="8"/>
        <v>3.758297244094488</v>
      </c>
      <c r="Z20" s="99">
        <f t="shared" si="8"/>
        <v>3.9288188976377958</v>
      </c>
      <c r="AA20" s="99">
        <f t="shared" si="8"/>
        <v>4.0993405511811023</v>
      </c>
      <c r="AB20" s="99">
        <f t="shared" si="8"/>
        <v>4.2698622047244088</v>
      </c>
      <c r="AC20" s="99">
        <f t="shared" si="8"/>
        <v>4.4403838582677162</v>
      </c>
      <c r="AD20" s="99">
        <f t="shared" si="8"/>
        <v>4.6109055118110236</v>
      </c>
      <c r="AE20" s="99">
        <f t="shared" si="8"/>
        <v>4.7814271653543301</v>
      </c>
      <c r="AF20" s="99">
        <f t="shared" si="8"/>
        <v>4.9519488188976375</v>
      </c>
      <c r="AG20" s="99">
        <f t="shared" si="8"/>
        <v>5.1224704724409449</v>
      </c>
      <c r="AH20" s="99">
        <f t="shared" si="8"/>
        <v>5.2929921259842514</v>
      </c>
      <c r="AI20" s="99">
        <f t="shared" si="8"/>
        <v>5.4635137795275588</v>
      </c>
      <c r="AJ20" s="99">
        <f t="shared" si="8"/>
        <v>5.6340354330708653</v>
      </c>
      <c r="AK20" s="99">
        <f t="shared" si="8"/>
        <v>5.8045570866141736</v>
      </c>
      <c r="AL20" s="100">
        <f t="shared" si="8"/>
        <v>5.9750787401574801</v>
      </c>
      <c r="AM20" s="101">
        <f t="shared" si="4"/>
        <v>1.26</v>
      </c>
    </row>
    <row r="21" spans="1:39" ht="15.95" customHeight="1" x14ac:dyDescent="0.2">
      <c r="A21" s="97"/>
      <c r="B21" s="92">
        <f t="shared" si="2"/>
        <v>1.385</v>
      </c>
      <c r="C21" s="98">
        <f t="shared" ref="C21:AL21" si="9">IF(C14&lt;=$B$21,C14*C14*$F$5/(4*$F$6),((C14*$B$21/2-$B$21*$B$21/4))*$F$5/$F$6)</f>
        <v>0.21828125000000001</v>
      </c>
      <c r="D21" s="99">
        <f t="shared" si="9"/>
        <v>0.31267716535433071</v>
      </c>
      <c r="E21" s="99">
        <f t="shared" si="9"/>
        <v>0.4239899114173229</v>
      </c>
      <c r="F21" s="99">
        <f t="shared" si="9"/>
        <v>0.55221948818897648</v>
      </c>
      <c r="G21" s="99">
        <f t="shared" si="9"/>
        <v>0.6973658956692913</v>
      </c>
      <c r="H21" s="99">
        <f t="shared" si="9"/>
        <v>0.85942913385826791</v>
      </c>
      <c r="I21" s="99">
        <f t="shared" si="9"/>
        <v>1.0384092027559055</v>
      </c>
      <c r="J21" s="99">
        <f t="shared" si="9"/>
        <v>1.2258476870078741</v>
      </c>
      <c r="K21" s="99">
        <f t="shared" si="9"/>
        <v>1.4132861712598426</v>
      </c>
      <c r="L21" s="99">
        <f t="shared" si="9"/>
        <v>1.6007246555118113</v>
      </c>
      <c r="M21" s="99">
        <f t="shared" si="9"/>
        <v>1.7881631397637796</v>
      </c>
      <c r="N21" s="99">
        <f t="shared" si="9"/>
        <v>1.9756016240157477</v>
      </c>
      <c r="O21" s="99">
        <f t="shared" si="9"/>
        <v>2.1630401082677166</v>
      </c>
      <c r="P21" s="99">
        <f t="shared" si="9"/>
        <v>2.3504785925196852</v>
      </c>
      <c r="Q21" s="99">
        <f t="shared" si="9"/>
        <v>2.5379170767716532</v>
      </c>
      <c r="R21" s="99">
        <f t="shared" si="9"/>
        <v>2.7253555610236213</v>
      </c>
      <c r="S21" s="99">
        <f t="shared" si="9"/>
        <v>2.9127940452755907</v>
      </c>
      <c r="T21" s="99">
        <f t="shared" si="9"/>
        <v>3.1002325295275588</v>
      </c>
      <c r="U21" s="99">
        <f t="shared" si="9"/>
        <v>3.2876710137795273</v>
      </c>
      <c r="V21" s="99">
        <f t="shared" si="9"/>
        <v>3.4751094980314963</v>
      </c>
      <c r="W21" s="99">
        <f t="shared" si="9"/>
        <v>3.6625479822834648</v>
      </c>
      <c r="X21" s="99">
        <f t="shared" si="9"/>
        <v>3.8499864665354329</v>
      </c>
      <c r="Y21" s="99">
        <f t="shared" si="9"/>
        <v>4.0374249507874023</v>
      </c>
      <c r="Z21" s="99">
        <f t="shared" si="9"/>
        <v>4.2248634350393708</v>
      </c>
      <c r="AA21" s="99">
        <f t="shared" si="9"/>
        <v>4.4123019192913393</v>
      </c>
      <c r="AB21" s="99">
        <f t="shared" si="9"/>
        <v>4.5997404035433069</v>
      </c>
      <c r="AC21" s="99">
        <f t="shared" si="9"/>
        <v>4.7871788877952763</v>
      </c>
      <c r="AD21" s="99">
        <f t="shared" si="9"/>
        <v>4.9746173720472449</v>
      </c>
      <c r="AE21" s="99">
        <f t="shared" si="9"/>
        <v>5.1620558562992125</v>
      </c>
      <c r="AF21" s="99">
        <f t="shared" si="9"/>
        <v>5.349494340551181</v>
      </c>
      <c r="AG21" s="99">
        <f t="shared" si="9"/>
        <v>5.5369328248031495</v>
      </c>
      <c r="AH21" s="99">
        <f t="shared" si="9"/>
        <v>5.724371309055118</v>
      </c>
      <c r="AI21" s="99">
        <f t="shared" si="9"/>
        <v>5.9118097933070866</v>
      </c>
      <c r="AJ21" s="99">
        <f t="shared" si="9"/>
        <v>6.0992482775590551</v>
      </c>
      <c r="AK21" s="99">
        <f t="shared" si="9"/>
        <v>6.2866867618110236</v>
      </c>
      <c r="AL21" s="100">
        <f t="shared" si="9"/>
        <v>6.4741252460629921</v>
      </c>
      <c r="AM21" s="101">
        <f t="shared" si="4"/>
        <v>1.385</v>
      </c>
    </row>
    <row r="22" spans="1:39" ht="15.95" customHeight="1" x14ac:dyDescent="0.2">
      <c r="A22" s="97"/>
      <c r="B22" s="92">
        <f t="shared" si="2"/>
        <v>1.51</v>
      </c>
      <c r="C22" s="98">
        <f t="shared" ref="C22:AL22" si="10">IF(C14&lt;=$B$22,C14*C14*$F$5/(4*$F$6),((C14*$B$22/2-$B$22*$B$22/4))*$F$5/$F$6)</f>
        <v>0.21828125000000001</v>
      </c>
      <c r="D22" s="99">
        <f t="shared" si="10"/>
        <v>0.31267716535433071</v>
      </c>
      <c r="E22" s="99">
        <f t="shared" si="10"/>
        <v>0.4239899114173229</v>
      </c>
      <c r="F22" s="99">
        <f t="shared" si="10"/>
        <v>0.55221948818897648</v>
      </c>
      <c r="G22" s="99">
        <f t="shared" si="10"/>
        <v>0.6973658956692913</v>
      </c>
      <c r="H22" s="99">
        <f t="shared" si="10"/>
        <v>0.85942913385826791</v>
      </c>
      <c r="I22" s="99">
        <f t="shared" si="10"/>
        <v>1.0384092027559055</v>
      </c>
      <c r="J22" s="99">
        <f t="shared" si="10"/>
        <v>1.2343061023622048</v>
      </c>
      <c r="K22" s="99">
        <f t="shared" si="10"/>
        <v>1.4386614173228349</v>
      </c>
      <c r="L22" s="99">
        <f t="shared" si="10"/>
        <v>1.6430167322834646</v>
      </c>
      <c r="M22" s="99">
        <f t="shared" si="10"/>
        <v>1.8473720472440947</v>
      </c>
      <c r="N22" s="99">
        <f t="shared" si="10"/>
        <v>2.0517273622047245</v>
      </c>
      <c r="O22" s="99">
        <f t="shared" si="10"/>
        <v>2.2560826771653542</v>
      </c>
      <c r="P22" s="99">
        <f t="shared" si="10"/>
        <v>2.4604379921259842</v>
      </c>
      <c r="Q22" s="99">
        <f t="shared" si="10"/>
        <v>2.6647933070866139</v>
      </c>
      <c r="R22" s="99">
        <f t="shared" si="10"/>
        <v>2.8691486220472444</v>
      </c>
      <c r="S22" s="99">
        <f t="shared" si="10"/>
        <v>3.0735039370078741</v>
      </c>
      <c r="T22" s="99">
        <f t="shared" si="10"/>
        <v>3.2778592519685037</v>
      </c>
      <c r="U22" s="99">
        <f t="shared" si="10"/>
        <v>3.4822145669291342</v>
      </c>
      <c r="V22" s="99">
        <f t="shared" si="10"/>
        <v>3.6865698818897639</v>
      </c>
      <c r="W22" s="99">
        <f t="shared" si="10"/>
        <v>3.8909251968503935</v>
      </c>
      <c r="X22" s="99">
        <f t="shared" si="10"/>
        <v>4.0952805118110245</v>
      </c>
      <c r="Y22" s="99">
        <f t="shared" si="10"/>
        <v>4.2996358267716532</v>
      </c>
      <c r="Z22" s="99">
        <f t="shared" si="10"/>
        <v>4.5039911417322838</v>
      </c>
      <c r="AA22" s="99">
        <f t="shared" si="10"/>
        <v>4.7083464566929125</v>
      </c>
      <c r="AB22" s="99">
        <f t="shared" si="10"/>
        <v>4.912701771653543</v>
      </c>
      <c r="AC22" s="99">
        <f t="shared" si="10"/>
        <v>5.1170570866141736</v>
      </c>
      <c r="AD22" s="99">
        <f t="shared" si="10"/>
        <v>5.3214124015748023</v>
      </c>
      <c r="AE22" s="99">
        <f t="shared" si="10"/>
        <v>5.5257677165354329</v>
      </c>
      <c r="AF22" s="99">
        <f t="shared" si="10"/>
        <v>5.7301230314960643</v>
      </c>
      <c r="AG22" s="99">
        <f t="shared" si="10"/>
        <v>5.9344783464566921</v>
      </c>
      <c r="AH22" s="99">
        <f t="shared" si="10"/>
        <v>6.1388336614173236</v>
      </c>
      <c r="AI22" s="99">
        <f t="shared" si="10"/>
        <v>6.3431889763779532</v>
      </c>
      <c r="AJ22" s="99">
        <f t="shared" si="10"/>
        <v>6.5475442913385828</v>
      </c>
      <c r="AK22" s="99">
        <f t="shared" si="10"/>
        <v>6.7518996062992125</v>
      </c>
      <c r="AL22" s="100">
        <f t="shared" si="10"/>
        <v>6.9562549212598439</v>
      </c>
      <c r="AM22" s="101">
        <f t="shared" si="4"/>
        <v>1.51</v>
      </c>
    </row>
    <row r="23" spans="1:39" ht="15.95" customHeight="1" x14ac:dyDescent="0.2">
      <c r="A23" s="97"/>
      <c r="B23" s="92">
        <f t="shared" si="2"/>
        <v>1.635</v>
      </c>
      <c r="C23" s="98">
        <f t="shared" ref="C23:AL23" si="11">IF(C14&lt;=$B$23,C14*C14*$F$5/(4*$F$6),((C14*$B$23/2-$B$23*$B$23/4))*$F$5/$F$6)</f>
        <v>0.21828125000000001</v>
      </c>
      <c r="D23" s="99">
        <f t="shared" si="11"/>
        <v>0.31267716535433071</v>
      </c>
      <c r="E23" s="99">
        <f t="shared" si="11"/>
        <v>0.4239899114173229</v>
      </c>
      <c r="F23" s="99">
        <f t="shared" si="11"/>
        <v>0.55221948818897648</v>
      </c>
      <c r="G23" s="99">
        <f t="shared" si="11"/>
        <v>0.6973658956692913</v>
      </c>
      <c r="H23" s="99">
        <f t="shared" si="11"/>
        <v>0.85942913385826791</v>
      </c>
      <c r="I23" s="99">
        <f t="shared" si="11"/>
        <v>1.0384092027559055</v>
      </c>
      <c r="J23" s="99">
        <f t="shared" si="11"/>
        <v>1.2343061023622048</v>
      </c>
      <c r="K23" s="99">
        <f t="shared" si="11"/>
        <v>1.4471198326771655</v>
      </c>
      <c r="L23" s="99">
        <f t="shared" si="11"/>
        <v>1.6683919783464569</v>
      </c>
      <c r="M23" s="99">
        <f t="shared" si="11"/>
        <v>1.8896641240157479</v>
      </c>
      <c r="N23" s="99">
        <f t="shared" si="11"/>
        <v>2.1109362696850393</v>
      </c>
      <c r="O23" s="99">
        <f t="shared" si="11"/>
        <v>2.332208415354331</v>
      </c>
      <c r="P23" s="99">
        <f t="shared" si="11"/>
        <v>2.5534805610236222</v>
      </c>
      <c r="Q23" s="99">
        <f t="shared" si="11"/>
        <v>2.774752706692913</v>
      </c>
      <c r="R23" s="99">
        <f t="shared" si="11"/>
        <v>2.9960248523622046</v>
      </c>
      <c r="S23" s="99">
        <f t="shared" si="11"/>
        <v>3.2172969980314954</v>
      </c>
      <c r="T23" s="99">
        <f t="shared" si="11"/>
        <v>3.438569143700787</v>
      </c>
      <c r="U23" s="99">
        <f t="shared" si="11"/>
        <v>3.6598412893700782</v>
      </c>
      <c r="V23" s="99">
        <f t="shared" si="11"/>
        <v>3.8811134350393695</v>
      </c>
      <c r="W23" s="99">
        <f t="shared" si="11"/>
        <v>4.1023855807086615</v>
      </c>
      <c r="X23" s="99">
        <f t="shared" si="11"/>
        <v>4.3236577263779532</v>
      </c>
      <c r="Y23" s="99">
        <f t="shared" si="11"/>
        <v>4.544929872047244</v>
      </c>
      <c r="Z23" s="99">
        <f t="shared" si="11"/>
        <v>4.7662020177165347</v>
      </c>
      <c r="AA23" s="99">
        <f t="shared" si="11"/>
        <v>4.9874741633858264</v>
      </c>
      <c r="AB23" s="99">
        <f t="shared" si="11"/>
        <v>5.208746309055118</v>
      </c>
      <c r="AC23" s="99">
        <f t="shared" si="11"/>
        <v>5.4300184547244088</v>
      </c>
      <c r="AD23" s="99">
        <f t="shared" si="11"/>
        <v>5.6512906003937013</v>
      </c>
      <c r="AE23" s="99">
        <f t="shared" si="11"/>
        <v>5.8725627460629921</v>
      </c>
      <c r="AF23" s="99">
        <f t="shared" si="11"/>
        <v>6.0938348917322838</v>
      </c>
      <c r="AG23" s="99">
        <f t="shared" si="11"/>
        <v>6.3151070374015745</v>
      </c>
      <c r="AH23" s="99">
        <f t="shared" si="11"/>
        <v>6.5363791830708662</v>
      </c>
      <c r="AI23" s="99">
        <f t="shared" si="11"/>
        <v>6.7576513287401569</v>
      </c>
      <c r="AJ23" s="99">
        <f t="shared" si="11"/>
        <v>6.9789234744094477</v>
      </c>
      <c r="AK23" s="99">
        <f t="shared" si="11"/>
        <v>7.2001956200787403</v>
      </c>
      <c r="AL23" s="100">
        <f t="shared" si="11"/>
        <v>7.4214677657480319</v>
      </c>
      <c r="AM23" s="101">
        <f t="shared" si="4"/>
        <v>1.635</v>
      </c>
    </row>
    <row r="24" spans="1:39" ht="15.95" customHeight="1" x14ac:dyDescent="0.2">
      <c r="A24" s="97"/>
      <c r="B24" s="92">
        <f t="shared" si="2"/>
        <v>1.76</v>
      </c>
      <c r="C24" s="98">
        <f t="shared" ref="C24:AL24" si="12">IF(C14&lt;=$B$24,C14*C14*$F$5/(4*$F$6),((C14*$B$24/2-$B$24*$B$24/4))*$F$5/$F$6)</f>
        <v>0.21828125000000001</v>
      </c>
      <c r="D24" s="99">
        <f t="shared" si="12"/>
        <v>0.31267716535433071</v>
      </c>
      <c r="E24" s="99">
        <f t="shared" si="12"/>
        <v>0.4239899114173229</v>
      </c>
      <c r="F24" s="99">
        <f t="shared" si="12"/>
        <v>0.55221948818897648</v>
      </c>
      <c r="G24" s="99">
        <f t="shared" si="12"/>
        <v>0.6973658956692913</v>
      </c>
      <c r="H24" s="99">
        <f t="shared" si="12"/>
        <v>0.85942913385826791</v>
      </c>
      <c r="I24" s="99">
        <f t="shared" si="12"/>
        <v>1.0384092027559055</v>
      </c>
      <c r="J24" s="99">
        <f t="shared" si="12"/>
        <v>1.2343061023622048</v>
      </c>
      <c r="K24" s="99">
        <f t="shared" si="12"/>
        <v>1.4471198326771655</v>
      </c>
      <c r="L24" s="99">
        <f t="shared" si="12"/>
        <v>1.6768503937007875</v>
      </c>
      <c r="M24" s="99">
        <f t="shared" si="12"/>
        <v>1.9150393700787405</v>
      </c>
      <c r="N24" s="99">
        <f t="shared" si="12"/>
        <v>2.1532283464566926</v>
      </c>
      <c r="O24" s="99">
        <f t="shared" si="12"/>
        <v>2.3914173228346454</v>
      </c>
      <c r="P24" s="99">
        <f t="shared" si="12"/>
        <v>2.6296062992125981</v>
      </c>
      <c r="Q24" s="99">
        <f t="shared" si="12"/>
        <v>2.8677952755905509</v>
      </c>
      <c r="R24" s="99">
        <f t="shared" si="12"/>
        <v>3.1059842519685033</v>
      </c>
      <c r="S24" s="99">
        <f t="shared" si="12"/>
        <v>3.3441732283464569</v>
      </c>
      <c r="T24" s="99">
        <f t="shared" si="12"/>
        <v>3.5823622047244092</v>
      </c>
      <c r="U24" s="99">
        <f t="shared" si="12"/>
        <v>3.820551181102362</v>
      </c>
      <c r="V24" s="99">
        <f t="shared" si="12"/>
        <v>4.0587401574803152</v>
      </c>
      <c r="W24" s="99">
        <f t="shared" si="12"/>
        <v>4.296929133858268</v>
      </c>
      <c r="X24" s="99">
        <f t="shared" si="12"/>
        <v>4.5351181102362208</v>
      </c>
      <c r="Y24" s="99">
        <f t="shared" si="12"/>
        <v>4.7733070866141727</v>
      </c>
      <c r="Z24" s="99">
        <f t="shared" si="12"/>
        <v>5.0114960629921264</v>
      </c>
      <c r="AA24" s="99">
        <f t="shared" si="12"/>
        <v>5.2496850393700791</v>
      </c>
      <c r="AB24" s="99">
        <f t="shared" si="12"/>
        <v>5.4878740157480319</v>
      </c>
      <c r="AC24" s="99">
        <f t="shared" si="12"/>
        <v>5.7260629921259838</v>
      </c>
      <c r="AD24" s="99">
        <f t="shared" si="12"/>
        <v>5.9642519685039375</v>
      </c>
      <c r="AE24" s="99">
        <f t="shared" si="12"/>
        <v>6.2024409448818902</v>
      </c>
      <c r="AF24" s="99">
        <f t="shared" si="12"/>
        <v>6.440629921259843</v>
      </c>
      <c r="AG24" s="99">
        <f t="shared" si="12"/>
        <v>6.6788188976377958</v>
      </c>
      <c r="AH24" s="99">
        <f t="shared" si="12"/>
        <v>6.9170078740157477</v>
      </c>
      <c r="AI24" s="99">
        <f t="shared" si="12"/>
        <v>7.1551968503937013</v>
      </c>
      <c r="AJ24" s="99">
        <f t="shared" si="12"/>
        <v>7.3933858267716532</v>
      </c>
      <c r="AK24" s="99">
        <f t="shared" si="12"/>
        <v>7.6315748031496069</v>
      </c>
      <c r="AL24" s="100">
        <f t="shared" si="12"/>
        <v>7.8697637795275597</v>
      </c>
      <c r="AM24" s="101">
        <f t="shared" si="4"/>
        <v>1.76</v>
      </c>
    </row>
    <row r="25" spans="1:39" ht="15.95" customHeight="1" x14ac:dyDescent="0.2">
      <c r="A25" s="97"/>
      <c r="B25" s="92">
        <f t="shared" si="2"/>
        <v>1.885</v>
      </c>
      <c r="C25" s="98">
        <f t="shared" ref="C25:AL25" si="13">IF(C14&lt;=$B$25,C14*C14*$F$5/(4*$F$6),((C14*$B$25/2-$B$25*$B$25/4))*$F$5/$F$6)</f>
        <v>0.21828125000000001</v>
      </c>
      <c r="D25" s="99">
        <f t="shared" si="13"/>
        <v>0.31267716535433071</v>
      </c>
      <c r="E25" s="99">
        <f t="shared" si="13"/>
        <v>0.4239899114173229</v>
      </c>
      <c r="F25" s="99">
        <f t="shared" si="13"/>
        <v>0.55221948818897648</v>
      </c>
      <c r="G25" s="99">
        <f t="shared" si="13"/>
        <v>0.6973658956692913</v>
      </c>
      <c r="H25" s="99">
        <f t="shared" si="13"/>
        <v>0.85942913385826791</v>
      </c>
      <c r="I25" s="99">
        <f t="shared" si="13"/>
        <v>1.0384092027559055</v>
      </c>
      <c r="J25" s="99">
        <f t="shared" si="13"/>
        <v>1.2343061023622048</v>
      </c>
      <c r="K25" s="99">
        <f t="shared" si="13"/>
        <v>1.4471198326771655</v>
      </c>
      <c r="L25" s="99">
        <f t="shared" si="13"/>
        <v>1.6768503937007875</v>
      </c>
      <c r="M25" s="99">
        <f t="shared" si="13"/>
        <v>1.9234977854330708</v>
      </c>
      <c r="N25" s="99">
        <f t="shared" si="13"/>
        <v>2.1786035925196847</v>
      </c>
      <c r="O25" s="99">
        <f t="shared" si="13"/>
        <v>2.4337093996062995</v>
      </c>
      <c r="P25" s="99">
        <f t="shared" si="13"/>
        <v>2.6888152066929134</v>
      </c>
      <c r="Q25" s="99">
        <f t="shared" si="13"/>
        <v>2.9439210137795273</v>
      </c>
      <c r="R25" s="99">
        <f t="shared" si="13"/>
        <v>3.1990268208661421</v>
      </c>
      <c r="S25" s="99">
        <f t="shared" si="13"/>
        <v>3.454132627952756</v>
      </c>
      <c r="T25" s="99">
        <f t="shared" si="13"/>
        <v>3.7092384350393699</v>
      </c>
      <c r="U25" s="99">
        <f t="shared" si="13"/>
        <v>3.9643442421259838</v>
      </c>
      <c r="V25" s="99">
        <f t="shared" si="13"/>
        <v>4.2194500492125986</v>
      </c>
      <c r="W25" s="99">
        <f t="shared" si="13"/>
        <v>4.4745558562992134</v>
      </c>
      <c r="X25" s="99">
        <f t="shared" si="13"/>
        <v>4.7296616633858264</v>
      </c>
      <c r="Y25" s="99">
        <f t="shared" si="13"/>
        <v>4.9847674704724421</v>
      </c>
      <c r="Z25" s="99">
        <f t="shared" si="13"/>
        <v>5.239873277559056</v>
      </c>
      <c r="AA25" s="99">
        <f t="shared" si="13"/>
        <v>5.494979084645669</v>
      </c>
      <c r="AB25" s="99">
        <f t="shared" si="13"/>
        <v>5.7500848917322838</v>
      </c>
      <c r="AC25" s="99">
        <f t="shared" si="13"/>
        <v>6.0051906988188986</v>
      </c>
      <c r="AD25" s="99">
        <f t="shared" si="13"/>
        <v>6.2602965059055116</v>
      </c>
      <c r="AE25" s="99">
        <f t="shared" si="13"/>
        <v>6.5154023129921264</v>
      </c>
      <c r="AF25" s="99">
        <f t="shared" si="13"/>
        <v>6.7705081200787403</v>
      </c>
      <c r="AG25" s="99">
        <f t="shared" si="13"/>
        <v>7.0256139271653542</v>
      </c>
      <c r="AH25" s="99">
        <f t="shared" si="13"/>
        <v>7.2807197342519698</v>
      </c>
      <c r="AI25" s="99">
        <f t="shared" si="13"/>
        <v>7.5358255413385828</v>
      </c>
      <c r="AJ25" s="99">
        <f t="shared" si="13"/>
        <v>7.7909313484251976</v>
      </c>
      <c r="AK25" s="99">
        <f t="shared" si="13"/>
        <v>8.0460371555118115</v>
      </c>
      <c r="AL25" s="100">
        <f t="shared" si="13"/>
        <v>8.3011429625984263</v>
      </c>
      <c r="AM25" s="101">
        <f t="shared" si="4"/>
        <v>1.885</v>
      </c>
    </row>
    <row r="26" spans="1:39" ht="15.95" customHeight="1" x14ac:dyDescent="0.2">
      <c r="A26" s="97"/>
      <c r="B26" s="92">
        <f t="shared" si="2"/>
        <v>2.0099999999999998</v>
      </c>
      <c r="C26" s="98">
        <f t="shared" ref="C26:AL26" si="14">IF(C14&lt;=$B$26,C14*C14*$F$5/(4*$F$6),((C14*$B$26/2-$B$26*$B$26/4))*$F$5/$F$6)</f>
        <v>0.21828125000000001</v>
      </c>
      <c r="D26" s="99">
        <f t="shared" si="14"/>
        <v>0.31267716535433071</v>
      </c>
      <c r="E26" s="99">
        <f t="shared" si="14"/>
        <v>0.4239899114173229</v>
      </c>
      <c r="F26" s="99">
        <f t="shared" si="14"/>
        <v>0.55221948818897648</v>
      </c>
      <c r="G26" s="99">
        <f t="shared" si="14"/>
        <v>0.6973658956692913</v>
      </c>
      <c r="H26" s="99">
        <f t="shared" si="14"/>
        <v>0.85942913385826791</v>
      </c>
      <c r="I26" s="99">
        <f t="shared" si="14"/>
        <v>1.0384092027559055</v>
      </c>
      <c r="J26" s="99">
        <f t="shared" si="14"/>
        <v>1.2343061023622048</v>
      </c>
      <c r="K26" s="99">
        <f t="shared" si="14"/>
        <v>1.4471198326771655</v>
      </c>
      <c r="L26" s="99">
        <f t="shared" si="14"/>
        <v>1.6768503937007875</v>
      </c>
      <c r="M26" s="99">
        <f t="shared" si="14"/>
        <v>1.9234977854330708</v>
      </c>
      <c r="N26" s="99">
        <f t="shared" si="14"/>
        <v>2.1870620078740153</v>
      </c>
      <c r="O26" s="99">
        <f t="shared" si="14"/>
        <v>2.4590846456692916</v>
      </c>
      <c r="P26" s="99">
        <f t="shared" si="14"/>
        <v>2.7311072834645671</v>
      </c>
      <c r="Q26" s="99">
        <f t="shared" si="14"/>
        <v>3.0031299212598426</v>
      </c>
      <c r="R26" s="99">
        <f t="shared" si="14"/>
        <v>3.2751525590551176</v>
      </c>
      <c r="S26" s="99">
        <f t="shared" si="14"/>
        <v>3.5471751968503935</v>
      </c>
      <c r="T26" s="99">
        <f t="shared" si="14"/>
        <v>3.819197834645669</v>
      </c>
      <c r="U26" s="99">
        <f t="shared" si="14"/>
        <v>4.0912204724409449</v>
      </c>
      <c r="V26" s="99">
        <f t="shared" si="14"/>
        <v>4.3632431102362199</v>
      </c>
      <c r="W26" s="99">
        <f t="shared" si="14"/>
        <v>4.6352657480314958</v>
      </c>
      <c r="X26" s="99">
        <f t="shared" si="14"/>
        <v>4.9072883858267717</v>
      </c>
      <c r="Y26" s="99">
        <f t="shared" si="14"/>
        <v>5.1793110236220468</v>
      </c>
      <c r="Z26" s="99">
        <f t="shared" si="14"/>
        <v>5.4513336614173227</v>
      </c>
      <c r="AA26" s="99">
        <f t="shared" si="14"/>
        <v>5.7233562992125986</v>
      </c>
      <c r="AB26" s="99">
        <f t="shared" si="14"/>
        <v>5.9953789370078745</v>
      </c>
      <c r="AC26" s="99">
        <f t="shared" si="14"/>
        <v>6.2674015748031495</v>
      </c>
      <c r="AD26" s="99">
        <f t="shared" si="14"/>
        <v>6.5394242125984245</v>
      </c>
      <c r="AE26" s="99">
        <f t="shared" si="14"/>
        <v>6.8114468503937013</v>
      </c>
      <c r="AF26" s="99">
        <f t="shared" si="14"/>
        <v>7.0834694881889746</v>
      </c>
      <c r="AG26" s="99">
        <f t="shared" si="14"/>
        <v>7.3554921259842514</v>
      </c>
      <c r="AH26" s="99">
        <f t="shared" si="14"/>
        <v>7.6275147637795282</v>
      </c>
      <c r="AI26" s="99">
        <f t="shared" si="14"/>
        <v>7.8995374015748023</v>
      </c>
      <c r="AJ26" s="99">
        <f t="shared" si="14"/>
        <v>8.1715600393700782</v>
      </c>
      <c r="AK26" s="99">
        <f t="shared" si="14"/>
        <v>8.4435826771653542</v>
      </c>
      <c r="AL26" s="100">
        <f t="shared" si="14"/>
        <v>8.7156053149606301</v>
      </c>
      <c r="AM26" s="101">
        <f t="shared" si="4"/>
        <v>2.0099999999999998</v>
      </c>
    </row>
    <row r="27" spans="1:39" ht="15.95" customHeight="1" x14ac:dyDescent="0.2">
      <c r="A27" s="97"/>
      <c r="B27" s="131">
        <f t="shared" si="2"/>
        <v>2.1349999999999998</v>
      </c>
      <c r="C27" s="132">
        <f t="shared" ref="C27:AL27" si="15">IF(C14&lt;=$B$27,C14*C14*$F$5/(4*$F$6),((C14*$B$27/2-$B$27*$B$27/4))*$F$5/$F$6)</f>
        <v>0.21828125000000001</v>
      </c>
      <c r="D27" s="133">
        <f t="shared" si="15"/>
        <v>0.31267716535433071</v>
      </c>
      <c r="E27" s="133">
        <f t="shared" si="15"/>
        <v>0.4239899114173229</v>
      </c>
      <c r="F27" s="133">
        <f t="shared" si="15"/>
        <v>0.55221948818897648</v>
      </c>
      <c r="G27" s="133">
        <f t="shared" si="15"/>
        <v>0.6973658956692913</v>
      </c>
      <c r="H27" s="133">
        <f t="shared" si="15"/>
        <v>0.85942913385826791</v>
      </c>
      <c r="I27" s="133">
        <f t="shared" si="15"/>
        <v>1.0384092027559055</v>
      </c>
      <c r="J27" s="133">
        <f t="shared" si="15"/>
        <v>1.2343061023622048</v>
      </c>
      <c r="K27" s="133">
        <f t="shared" si="15"/>
        <v>1.4471198326771655</v>
      </c>
      <c r="L27" s="133">
        <f t="shared" si="15"/>
        <v>1.6768503937007875</v>
      </c>
      <c r="M27" s="133">
        <f t="shared" si="15"/>
        <v>1.9234977854330708</v>
      </c>
      <c r="N27" s="133">
        <f t="shared" si="15"/>
        <v>2.1870620078740153</v>
      </c>
      <c r="O27" s="133">
        <f t="shared" si="15"/>
        <v>2.4675430610236218</v>
      </c>
      <c r="P27" s="133">
        <f t="shared" si="15"/>
        <v>2.7564825295275583</v>
      </c>
      <c r="Q27" s="133">
        <f t="shared" si="15"/>
        <v>3.0454219980314949</v>
      </c>
      <c r="R27" s="133">
        <f t="shared" si="15"/>
        <v>3.3343614665354333</v>
      </c>
      <c r="S27" s="133">
        <f t="shared" si="15"/>
        <v>3.6233009350393699</v>
      </c>
      <c r="T27" s="133">
        <f t="shared" si="15"/>
        <v>3.9122404035433065</v>
      </c>
      <c r="U27" s="133">
        <f t="shared" si="15"/>
        <v>4.2011798720472431</v>
      </c>
      <c r="V27" s="133">
        <f t="shared" si="15"/>
        <v>4.490119340551181</v>
      </c>
      <c r="W27" s="133">
        <f t="shared" si="15"/>
        <v>4.7790588090551189</v>
      </c>
      <c r="X27" s="133">
        <f t="shared" si="15"/>
        <v>5.0679982775590542</v>
      </c>
      <c r="Y27" s="133">
        <f t="shared" si="15"/>
        <v>5.3569377460629921</v>
      </c>
      <c r="Z27" s="133">
        <f t="shared" si="15"/>
        <v>5.6458772145669291</v>
      </c>
      <c r="AA27" s="133">
        <f t="shared" si="15"/>
        <v>5.9348166830708653</v>
      </c>
      <c r="AB27" s="133">
        <f t="shared" si="15"/>
        <v>6.2237561515748023</v>
      </c>
      <c r="AC27" s="133">
        <f t="shared" si="15"/>
        <v>6.5126956200787394</v>
      </c>
      <c r="AD27" s="133">
        <f t="shared" si="15"/>
        <v>6.8016350885826764</v>
      </c>
      <c r="AE27" s="133">
        <f t="shared" si="15"/>
        <v>7.0905745570866126</v>
      </c>
      <c r="AF27" s="133">
        <f t="shared" si="15"/>
        <v>7.3795140255905496</v>
      </c>
      <c r="AG27" s="133">
        <f t="shared" si="15"/>
        <v>7.6684534940944875</v>
      </c>
      <c r="AH27" s="133">
        <f t="shared" si="15"/>
        <v>7.9573929625984228</v>
      </c>
      <c r="AI27" s="133">
        <f t="shared" si="15"/>
        <v>8.2463324311023616</v>
      </c>
      <c r="AJ27" s="133">
        <f t="shared" si="15"/>
        <v>8.5352718996062986</v>
      </c>
      <c r="AK27" s="133">
        <f t="shared" si="15"/>
        <v>8.8242113681102339</v>
      </c>
      <c r="AL27" s="134">
        <f t="shared" si="15"/>
        <v>9.1131508366141727</v>
      </c>
      <c r="AM27" s="135">
        <f t="shared" si="4"/>
        <v>2.1349999999999998</v>
      </c>
    </row>
    <row r="28" spans="1:39" ht="15.95" customHeight="1" x14ac:dyDescent="0.2">
      <c r="A28" s="97"/>
      <c r="B28" s="92">
        <f t="shared" si="2"/>
        <v>2.2599999999999998</v>
      </c>
      <c r="C28" s="98">
        <f t="shared" ref="C28:AL28" si="16">IF(C14&lt;=$B$28,C14*C14*$F$5/(4*$F$6),((C14*$B$28/2-$B$28*$B$28/4))*$F$5/$F$6)</f>
        <v>0.21828125000000001</v>
      </c>
      <c r="D28" s="99">
        <f t="shared" si="16"/>
        <v>0.31267716535433071</v>
      </c>
      <c r="E28" s="99">
        <f t="shared" si="16"/>
        <v>0.4239899114173229</v>
      </c>
      <c r="F28" s="99">
        <f t="shared" si="16"/>
        <v>0.55221948818897648</v>
      </c>
      <c r="G28" s="99">
        <f t="shared" si="16"/>
        <v>0.6973658956692913</v>
      </c>
      <c r="H28" s="99">
        <f t="shared" si="16"/>
        <v>0.85942913385826791</v>
      </c>
      <c r="I28" s="99">
        <f t="shared" si="16"/>
        <v>1.0384092027559055</v>
      </c>
      <c r="J28" s="99">
        <f t="shared" si="16"/>
        <v>1.2343061023622048</v>
      </c>
      <c r="K28" s="99">
        <f t="shared" si="16"/>
        <v>1.4471198326771655</v>
      </c>
      <c r="L28" s="99">
        <f t="shared" si="16"/>
        <v>1.6768503937007875</v>
      </c>
      <c r="M28" s="99">
        <f t="shared" si="16"/>
        <v>1.9234977854330708</v>
      </c>
      <c r="N28" s="99">
        <f t="shared" si="16"/>
        <v>2.1870620078740153</v>
      </c>
      <c r="O28" s="99">
        <f t="shared" si="16"/>
        <v>2.4675430610236218</v>
      </c>
      <c r="P28" s="99">
        <f t="shared" si="16"/>
        <v>2.7649409448818894</v>
      </c>
      <c r="Q28" s="99">
        <f t="shared" si="16"/>
        <v>3.0707972440944884</v>
      </c>
      <c r="R28" s="99">
        <f t="shared" si="16"/>
        <v>3.3766535433070866</v>
      </c>
      <c r="S28" s="99">
        <f t="shared" si="16"/>
        <v>3.6825098425196847</v>
      </c>
      <c r="T28" s="99">
        <f t="shared" si="16"/>
        <v>3.9883661417322833</v>
      </c>
      <c r="U28" s="99">
        <f t="shared" si="16"/>
        <v>4.2942224409448819</v>
      </c>
      <c r="V28" s="99">
        <f t="shared" si="16"/>
        <v>4.6000787401574792</v>
      </c>
      <c r="W28" s="99">
        <f t="shared" si="16"/>
        <v>4.9059350393700791</v>
      </c>
      <c r="X28" s="99">
        <f t="shared" si="16"/>
        <v>5.2117913385826764</v>
      </c>
      <c r="Y28" s="99">
        <f t="shared" si="16"/>
        <v>5.5176476377952755</v>
      </c>
      <c r="Z28" s="99">
        <f t="shared" si="16"/>
        <v>5.8235039370078745</v>
      </c>
      <c r="AA28" s="99">
        <f t="shared" si="16"/>
        <v>6.1293602362204735</v>
      </c>
      <c r="AB28" s="99">
        <f t="shared" si="16"/>
        <v>6.4352165354330708</v>
      </c>
      <c r="AC28" s="99">
        <f t="shared" si="16"/>
        <v>6.7410728346456699</v>
      </c>
      <c r="AD28" s="99">
        <f t="shared" si="16"/>
        <v>7.0469291338582671</v>
      </c>
      <c r="AE28" s="99">
        <f t="shared" si="16"/>
        <v>7.3527854330708662</v>
      </c>
      <c r="AF28" s="99">
        <f t="shared" si="16"/>
        <v>7.6586417322834652</v>
      </c>
      <c r="AG28" s="99">
        <f t="shared" si="16"/>
        <v>7.9644980314960625</v>
      </c>
      <c r="AH28" s="99">
        <f t="shared" si="16"/>
        <v>8.2703543307086615</v>
      </c>
      <c r="AI28" s="99">
        <f t="shared" si="16"/>
        <v>8.5762106299212597</v>
      </c>
      <c r="AJ28" s="99">
        <f t="shared" si="16"/>
        <v>8.8820669291338579</v>
      </c>
      <c r="AK28" s="99">
        <f t="shared" si="16"/>
        <v>9.187923228346456</v>
      </c>
      <c r="AL28" s="100">
        <f t="shared" si="16"/>
        <v>9.4937795275590542</v>
      </c>
      <c r="AM28" s="101">
        <f t="shared" si="4"/>
        <v>2.2599999999999998</v>
      </c>
    </row>
    <row r="29" spans="1:39" ht="15.95" customHeight="1" x14ac:dyDescent="0.2">
      <c r="A29" s="97"/>
      <c r="B29" s="92">
        <f t="shared" si="2"/>
        <v>2.3849999999999998</v>
      </c>
      <c r="C29" s="98">
        <f t="shared" ref="C29:AL29" si="17">IF(C14&lt;=$B$29,C14*C14*$F$5/(4*$F$6),((C14*$B$29/2-$B$29*$B$29/4))*$F$5/$F$6)</f>
        <v>0.21828125000000001</v>
      </c>
      <c r="D29" s="99">
        <f t="shared" si="17"/>
        <v>0.31267716535433071</v>
      </c>
      <c r="E29" s="99">
        <f t="shared" si="17"/>
        <v>0.4239899114173229</v>
      </c>
      <c r="F29" s="99">
        <f t="shared" si="17"/>
        <v>0.55221948818897648</v>
      </c>
      <c r="G29" s="99">
        <f t="shared" si="17"/>
        <v>0.6973658956692913</v>
      </c>
      <c r="H29" s="99">
        <f t="shared" si="17"/>
        <v>0.85942913385826791</v>
      </c>
      <c r="I29" s="99">
        <f t="shared" si="17"/>
        <v>1.0384092027559055</v>
      </c>
      <c r="J29" s="99">
        <f t="shared" si="17"/>
        <v>1.2343061023622048</v>
      </c>
      <c r="K29" s="99">
        <f t="shared" si="17"/>
        <v>1.4471198326771655</v>
      </c>
      <c r="L29" s="99">
        <f t="shared" si="17"/>
        <v>1.6768503937007875</v>
      </c>
      <c r="M29" s="99">
        <f t="shared" si="17"/>
        <v>1.9234977854330708</v>
      </c>
      <c r="N29" s="99">
        <f t="shared" si="17"/>
        <v>2.1870620078740153</v>
      </c>
      <c r="O29" s="99">
        <f t="shared" si="17"/>
        <v>2.4675430610236218</v>
      </c>
      <c r="P29" s="99">
        <f t="shared" si="17"/>
        <v>2.7649409448818894</v>
      </c>
      <c r="Q29" s="99">
        <f t="shared" si="17"/>
        <v>3.0792556594488185</v>
      </c>
      <c r="R29" s="99">
        <f t="shared" si="17"/>
        <v>3.4020287893700782</v>
      </c>
      <c r="S29" s="99">
        <f t="shared" si="17"/>
        <v>3.724801919291338</v>
      </c>
      <c r="T29" s="99">
        <f t="shared" si="17"/>
        <v>4.0475750492125986</v>
      </c>
      <c r="U29" s="99">
        <f t="shared" si="17"/>
        <v>4.3703481791338588</v>
      </c>
      <c r="V29" s="99">
        <f t="shared" si="17"/>
        <v>4.6931213090551172</v>
      </c>
      <c r="W29" s="99">
        <f t="shared" si="17"/>
        <v>5.0158944389763773</v>
      </c>
      <c r="X29" s="99">
        <f t="shared" si="17"/>
        <v>5.3386675688976375</v>
      </c>
      <c r="Y29" s="99">
        <f t="shared" si="17"/>
        <v>5.6614406988188977</v>
      </c>
      <c r="Z29" s="99">
        <f t="shared" si="17"/>
        <v>5.9842138287401578</v>
      </c>
      <c r="AA29" s="99">
        <f t="shared" si="17"/>
        <v>6.3069869586614162</v>
      </c>
      <c r="AB29" s="99">
        <f t="shared" si="17"/>
        <v>6.6297600885826773</v>
      </c>
      <c r="AC29" s="99">
        <f t="shared" si="17"/>
        <v>6.9525332185039357</v>
      </c>
      <c r="AD29" s="99">
        <f t="shared" si="17"/>
        <v>7.2753063484251959</v>
      </c>
      <c r="AE29" s="99">
        <f t="shared" si="17"/>
        <v>7.5980794783464569</v>
      </c>
      <c r="AF29" s="99">
        <f t="shared" si="17"/>
        <v>7.9208526082677144</v>
      </c>
      <c r="AG29" s="99">
        <f t="shared" si="17"/>
        <v>8.2436257381889764</v>
      </c>
      <c r="AH29" s="99">
        <f t="shared" si="17"/>
        <v>8.5663988681102357</v>
      </c>
      <c r="AI29" s="99">
        <f t="shared" si="17"/>
        <v>8.8891719980314949</v>
      </c>
      <c r="AJ29" s="99">
        <f t="shared" si="17"/>
        <v>9.211945127952756</v>
      </c>
      <c r="AK29" s="99">
        <f t="shared" si="17"/>
        <v>9.5347182578740153</v>
      </c>
      <c r="AL29" s="100">
        <f t="shared" si="17"/>
        <v>9.8574913877952763</v>
      </c>
      <c r="AM29" s="101">
        <f t="shared" si="4"/>
        <v>2.3849999999999998</v>
      </c>
    </row>
    <row r="30" spans="1:39" ht="15.95" customHeight="1" x14ac:dyDescent="0.2">
      <c r="A30" s="97"/>
      <c r="B30" s="102">
        <f t="shared" si="2"/>
        <v>2.5099999999999998</v>
      </c>
      <c r="C30" s="98">
        <f t="shared" ref="C30:AL30" si="18">IF(C14&lt;=$B$30,C14*C14*$F$5/(4*$F$6),((C14*$B$30/2-$B$30*$B$30/4))*$F$5/$F$6)</f>
        <v>0.21828125000000001</v>
      </c>
      <c r="D30" s="99">
        <f t="shared" si="18"/>
        <v>0.31267716535433071</v>
      </c>
      <c r="E30" s="99">
        <f t="shared" si="18"/>
        <v>0.4239899114173229</v>
      </c>
      <c r="F30" s="99">
        <f t="shared" si="18"/>
        <v>0.55221948818897648</v>
      </c>
      <c r="G30" s="99">
        <f t="shared" si="18"/>
        <v>0.6973658956692913</v>
      </c>
      <c r="H30" s="99">
        <f t="shared" si="18"/>
        <v>0.85942913385826791</v>
      </c>
      <c r="I30" s="99">
        <f t="shared" si="18"/>
        <v>1.0384092027559055</v>
      </c>
      <c r="J30" s="99">
        <f t="shared" si="18"/>
        <v>1.2343061023622048</v>
      </c>
      <c r="K30" s="99">
        <f t="shared" si="18"/>
        <v>1.4471198326771655</v>
      </c>
      <c r="L30" s="99">
        <f t="shared" si="18"/>
        <v>1.6768503937007875</v>
      </c>
      <c r="M30" s="99">
        <f t="shared" si="18"/>
        <v>1.9234977854330708</v>
      </c>
      <c r="N30" s="99">
        <f t="shared" si="18"/>
        <v>2.1870620078740153</v>
      </c>
      <c r="O30" s="99">
        <f t="shared" si="18"/>
        <v>2.4675430610236218</v>
      </c>
      <c r="P30" s="99">
        <f t="shared" si="18"/>
        <v>2.7649409448818894</v>
      </c>
      <c r="Q30" s="99">
        <f t="shared" si="18"/>
        <v>3.0792556594488185</v>
      </c>
      <c r="R30" s="99">
        <f t="shared" si="18"/>
        <v>3.4104872047244088</v>
      </c>
      <c r="S30" s="99">
        <f t="shared" si="18"/>
        <v>3.750177165354331</v>
      </c>
      <c r="T30" s="99">
        <f t="shared" si="18"/>
        <v>4.0898671259842523</v>
      </c>
      <c r="U30" s="99">
        <f t="shared" si="18"/>
        <v>4.4295570866141727</v>
      </c>
      <c r="V30" s="99">
        <f t="shared" si="18"/>
        <v>4.769247047244094</v>
      </c>
      <c r="W30" s="99">
        <f t="shared" si="18"/>
        <v>5.1089370078740162</v>
      </c>
      <c r="X30" s="99">
        <f t="shared" si="18"/>
        <v>5.4486269685039366</v>
      </c>
      <c r="Y30" s="99">
        <f t="shared" si="18"/>
        <v>5.7883169291338596</v>
      </c>
      <c r="Z30" s="99">
        <f t="shared" si="18"/>
        <v>6.1280068897637792</v>
      </c>
      <c r="AA30" s="99">
        <f t="shared" si="18"/>
        <v>6.4676968503937005</v>
      </c>
      <c r="AB30" s="99">
        <f t="shared" si="18"/>
        <v>6.8073868110236218</v>
      </c>
      <c r="AC30" s="99">
        <f t="shared" si="18"/>
        <v>7.147076771653543</v>
      </c>
      <c r="AD30" s="99">
        <f t="shared" si="18"/>
        <v>7.4867667322834643</v>
      </c>
      <c r="AE30" s="99">
        <f t="shared" si="18"/>
        <v>7.8264566929133856</v>
      </c>
      <c r="AF30" s="99">
        <f t="shared" si="18"/>
        <v>8.1661466535433078</v>
      </c>
      <c r="AG30" s="99">
        <f t="shared" si="18"/>
        <v>8.5058366141732282</v>
      </c>
      <c r="AH30" s="99">
        <f t="shared" si="18"/>
        <v>8.8455265748031486</v>
      </c>
      <c r="AI30" s="99">
        <f t="shared" si="18"/>
        <v>9.1852165354330708</v>
      </c>
      <c r="AJ30" s="99">
        <f t="shared" si="18"/>
        <v>9.5249064960629912</v>
      </c>
      <c r="AK30" s="99">
        <f t="shared" si="18"/>
        <v>9.8645964566929134</v>
      </c>
      <c r="AL30" s="100">
        <f t="shared" si="18"/>
        <v>10.204286417322834</v>
      </c>
      <c r="AM30" s="103">
        <f t="shared" si="4"/>
        <v>2.5099999999999998</v>
      </c>
    </row>
    <row r="31" spans="1:39" x14ac:dyDescent="0.2">
      <c r="A31" s="97"/>
      <c r="B31" s="97"/>
      <c r="C31" s="84"/>
    </row>
    <row r="32" spans="1:39" x14ac:dyDescent="0.2">
      <c r="A32" s="97"/>
      <c r="B32" s="97"/>
      <c r="C32" s="91" t="s">
        <v>57</v>
      </c>
    </row>
    <row r="33" spans="1:15" x14ac:dyDescent="0.2">
      <c r="A33" s="97"/>
      <c r="B33" s="97"/>
      <c r="C33" s="91"/>
    </row>
    <row r="34" spans="1:15" x14ac:dyDescent="0.2">
      <c r="A34" s="97"/>
      <c r="B34" s="97"/>
      <c r="C34" s="104"/>
      <c r="D34" s="105"/>
      <c r="E34" s="328" t="s">
        <v>58</v>
      </c>
      <c r="F34" s="329"/>
      <c r="G34" s="106"/>
      <c r="H34" s="328" t="s">
        <v>59</v>
      </c>
      <c r="I34" s="329"/>
      <c r="J34" s="106"/>
      <c r="K34" s="328" t="s">
        <v>60</v>
      </c>
      <c r="L34" s="329"/>
      <c r="M34" s="106"/>
      <c r="N34" s="328" t="s">
        <v>61</v>
      </c>
      <c r="O34" s="329"/>
    </row>
    <row r="35" spans="1:15" x14ac:dyDescent="0.2">
      <c r="A35" s="97"/>
      <c r="B35" s="97"/>
      <c r="C35" s="107"/>
      <c r="D35" s="108"/>
      <c r="E35" s="109" t="s">
        <v>62</v>
      </c>
      <c r="F35" s="110" t="s">
        <v>63</v>
      </c>
      <c r="G35" s="111"/>
      <c r="H35" s="110" t="s">
        <v>62</v>
      </c>
      <c r="I35" s="110" t="s">
        <v>63</v>
      </c>
      <c r="J35" s="111"/>
      <c r="K35" s="110" t="s">
        <v>62</v>
      </c>
      <c r="L35" s="110" t="s">
        <v>63</v>
      </c>
      <c r="M35" s="111"/>
      <c r="N35" s="110" t="s">
        <v>62</v>
      </c>
      <c r="O35" s="110" t="s">
        <v>63</v>
      </c>
    </row>
    <row r="36" spans="1:15" x14ac:dyDescent="0.2">
      <c r="A36" s="97"/>
      <c r="B36" s="97"/>
      <c r="C36" s="112"/>
      <c r="D36" s="113"/>
      <c r="E36" s="330" t="s">
        <v>64</v>
      </c>
      <c r="F36" s="331"/>
      <c r="G36" s="106"/>
      <c r="H36" s="331" t="s">
        <v>64</v>
      </c>
      <c r="I36" s="331"/>
      <c r="J36" s="106"/>
      <c r="K36" s="331" t="s">
        <v>64</v>
      </c>
      <c r="L36" s="331"/>
      <c r="M36" s="106"/>
      <c r="N36" s="331" t="s">
        <v>64</v>
      </c>
      <c r="O36" s="331"/>
    </row>
    <row r="37" spans="1:15" x14ac:dyDescent="0.2">
      <c r="A37" s="97"/>
      <c r="B37" s="97"/>
      <c r="C37" s="114" t="s">
        <v>65</v>
      </c>
      <c r="D37" s="115"/>
      <c r="E37" s="116">
        <v>0.55000000000000004</v>
      </c>
      <c r="F37" s="116">
        <v>0.85</v>
      </c>
      <c r="G37" s="106"/>
      <c r="H37" s="116">
        <v>0.71</v>
      </c>
      <c r="I37" s="116">
        <v>1.1000000000000001</v>
      </c>
      <c r="J37" s="106"/>
      <c r="K37" s="116">
        <v>0.88</v>
      </c>
      <c r="L37" s="116">
        <v>1.36</v>
      </c>
      <c r="M37" s="106"/>
      <c r="N37" s="116">
        <v>1.04</v>
      </c>
      <c r="O37" s="116">
        <v>1.61</v>
      </c>
    </row>
    <row r="38" spans="1:15" x14ac:dyDescent="0.2">
      <c r="A38" s="97"/>
      <c r="B38" s="97"/>
      <c r="C38" s="116" t="s">
        <v>66</v>
      </c>
      <c r="D38" s="117"/>
      <c r="E38" s="116">
        <v>0.71</v>
      </c>
      <c r="F38" s="116">
        <v>1.1000000000000001</v>
      </c>
      <c r="G38" s="106"/>
      <c r="H38" s="116">
        <v>0.88</v>
      </c>
      <c r="I38" s="116">
        <v>1.36</v>
      </c>
      <c r="J38" s="106"/>
      <c r="K38" s="116">
        <v>1.04</v>
      </c>
      <c r="L38" s="116">
        <v>1.61</v>
      </c>
      <c r="M38" s="106"/>
      <c r="N38" s="116">
        <v>1.26</v>
      </c>
      <c r="O38" s="116">
        <v>1.95</v>
      </c>
    </row>
    <row r="39" spans="1:15" x14ac:dyDescent="0.2">
      <c r="A39" s="97"/>
      <c r="B39" s="97"/>
      <c r="C39" s="117" t="s">
        <v>67</v>
      </c>
      <c r="D39" s="117"/>
      <c r="E39" s="117">
        <v>0.83</v>
      </c>
      <c r="F39" s="117">
        <v>1.28</v>
      </c>
      <c r="G39" s="106"/>
      <c r="H39" s="116">
        <v>0.99</v>
      </c>
      <c r="I39" s="116">
        <v>1.53</v>
      </c>
      <c r="J39" s="106"/>
      <c r="K39" s="116">
        <v>1.21</v>
      </c>
      <c r="L39" s="116">
        <v>1.87</v>
      </c>
      <c r="M39" s="106"/>
      <c r="N39" s="116">
        <v>1.43</v>
      </c>
      <c r="O39" s="116">
        <v>2.21</v>
      </c>
    </row>
    <row r="40" spans="1:15" x14ac:dyDescent="0.2">
      <c r="A40" s="97"/>
      <c r="B40" s="97"/>
      <c r="C40" s="84"/>
    </row>
    <row r="41" spans="1:15" x14ac:dyDescent="0.2">
      <c r="A41" s="97"/>
      <c r="B41" s="97"/>
      <c r="C41" s="91"/>
    </row>
    <row r="42" spans="1:15" x14ac:dyDescent="0.2">
      <c r="A42" s="97"/>
      <c r="B42" s="97"/>
      <c r="C42" s="91"/>
    </row>
    <row r="43" spans="1:15" x14ac:dyDescent="0.2">
      <c r="A43" s="97"/>
      <c r="B43" s="97"/>
      <c r="C43" s="91"/>
    </row>
    <row r="44" spans="1:15" x14ac:dyDescent="0.2">
      <c r="A44" s="97"/>
      <c r="B44" s="97"/>
      <c r="C44" s="91"/>
    </row>
    <row r="45" spans="1:15" x14ac:dyDescent="0.2">
      <c r="A45" s="97"/>
      <c r="B45" s="97"/>
      <c r="C45" s="91"/>
    </row>
    <row r="46" spans="1:15" x14ac:dyDescent="0.2">
      <c r="A46" s="97"/>
      <c r="B46" s="97"/>
    </row>
    <row r="47" spans="1:15" x14ac:dyDescent="0.2">
      <c r="A47" s="97"/>
      <c r="B47" s="97"/>
      <c r="C47" s="91"/>
    </row>
    <row r="48" spans="1:15" x14ac:dyDescent="0.2">
      <c r="A48" s="97"/>
      <c r="B48" s="97"/>
      <c r="C48" s="91"/>
    </row>
    <row r="49" spans="3:3" x14ac:dyDescent="0.2">
      <c r="C49" s="91"/>
    </row>
    <row r="50" spans="3:3" x14ac:dyDescent="0.2">
      <c r="C50" s="91"/>
    </row>
    <row r="51" spans="3:3" x14ac:dyDescent="0.2">
      <c r="C51" s="91"/>
    </row>
    <row r="52" spans="3:3" x14ac:dyDescent="0.2">
      <c r="C52" s="91"/>
    </row>
    <row r="53" spans="3:3" x14ac:dyDescent="0.2">
      <c r="C53" s="91"/>
    </row>
    <row r="54" spans="3:3" x14ac:dyDescent="0.2">
      <c r="C54" s="91"/>
    </row>
  </sheetData>
  <mergeCells count="8">
    <mergeCell ref="E34:F34"/>
    <mergeCell ref="H34:I34"/>
    <mergeCell ref="K34:L34"/>
    <mergeCell ref="N34:O34"/>
    <mergeCell ref="E36:F36"/>
    <mergeCell ref="H36:I36"/>
    <mergeCell ref="K36:L36"/>
    <mergeCell ref="N36:O36"/>
  </mergeCells>
  <pageMargins left="0.7" right="0.7" top="0.78740157499999996" bottom="0.78740157499999996" header="0.3" footer="0.3"/>
  <pageSetup paperSize="9" scale="5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4"/>
  <sheetViews>
    <sheetView zoomScale="80" zoomScaleNormal="80" workbookViewId="0">
      <selection activeCell="I38" sqref="I38"/>
    </sheetView>
  </sheetViews>
  <sheetFormatPr baseColWidth="10" defaultColWidth="8" defaultRowHeight="12.75" x14ac:dyDescent="0.2"/>
  <cols>
    <col min="1" max="1" width="7.28515625" style="140" customWidth="1"/>
    <col min="2" max="2" width="0.140625" style="140" customWidth="1"/>
    <col min="3" max="5" width="8" style="140" customWidth="1"/>
    <col min="6" max="6" width="9" style="140" customWidth="1"/>
    <col min="7" max="10" width="8" style="140" customWidth="1"/>
    <col min="11" max="11" width="9" style="140" customWidth="1"/>
    <col min="12" max="15" width="8" style="140" customWidth="1"/>
    <col min="16" max="16" width="9" style="140" customWidth="1"/>
    <col min="17" max="20" width="8" style="140" customWidth="1"/>
    <col min="21" max="21" width="9" style="140" customWidth="1"/>
    <col min="22" max="25" width="8" style="140" customWidth="1"/>
    <col min="26" max="26" width="9" style="140" customWidth="1"/>
    <col min="27" max="27" width="7" style="140" customWidth="1"/>
    <col min="28" max="28" width="0.5703125" style="140" hidden="1" customWidth="1"/>
    <col min="29" max="29" width="8" style="140" customWidth="1"/>
    <col min="30" max="30" width="1.85546875" style="140" customWidth="1"/>
    <col min="31" max="16384" width="8" style="140"/>
  </cols>
  <sheetData>
    <row r="1" spans="1:29" ht="81" customHeight="1" thickBot="1" x14ac:dyDescent="0.25">
      <c r="A1" s="338" t="s">
        <v>73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  <c r="T1" s="338"/>
      <c r="U1" s="338"/>
      <c r="V1" s="338"/>
      <c r="W1" s="338"/>
      <c r="X1" s="338"/>
      <c r="Y1" s="338"/>
      <c r="Z1" s="338"/>
      <c r="AA1" s="338"/>
      <c r="AB1" s="338"/>
      <c r="AC1" s="338"/>
    </row>
    <row r="2" spans="1:29" ht="26.1" customHeight="1" x14ac:dyDescent="0.2">
      <c r="A2" s="339" t="s">
        <v>74</v>
      </c>
      <c r="B2" s="340"/>
      <c r="C2" s="141">
        <v>201</v>
      </c>
      <c r="D2" s="141">
        <v>213.5</v>
      </c>
      <c r="E2" s="141">
        <v>226</v>
      </c>
      <c r="F2" s="141">
        <v>238.5</v>
      </c>
      <c r="G2" s="141">
        <v>251</v>
      </c>
      <c r="H2" s="141">
        <v>263.5</v>
      </c>
      <c r="I2" s="141">
        <v>276</v>
      </c>
      <c r="J2" s="141">
        <v>288.5</v>
      </c>
      <c r="K2" s="141">
        <v>301</v>
      </c>
      <c r="L2" s="141">
        <v>313.5</v>
      </c>
      <c r="M2" s="141">
        <v>326</v>
      </c>
      <c r="N2" s="141">
        <v>338.5</v>
      </c>
      <c r="O2" s="141">
        <v>351</v>
      </c>
      <c r="P2" s="141">
        <v>363.5</v>
      </c>
      <c r="Q2" s="141">
        <v>376</v>
      </c>
      <c r="R2" s="141">
        <v>388.5</v>
      </c>
      <c r="S2" s="141">
        <v>401</v>
      </c>
      <c r="T2" s="141">
        <v>413.5</v>
      </c>
      <c r="U2" s="141">
        <v>426</v>
      </c>
      <c r="V2" s="141">
        <v>438.5</v>
      </c>
      <c r="W2" s="141">
        <v>451</v>
      </c>
      <c r="X2" s="141">
        <v>463.5</v>
      </c>
      <c r="Y2" s="141">
        <v>476</v>
      </c>
      <c r="Z2" s="141">
        <v>488.5</v>
      </c>
      <c r="AA2" s="341">
        <v>501</v>
      </c>
      <c r="AB2" s="342"/>
      <c r="AC2" s="142" t="s">
        <v>74</v>
      </c>
    </row>
    <row r="3" spans="1:29" ht="20.100000000000001" customHeight="1" x14ac:dyDescent="0.2">
      <c r="A3" s="332">
        <v>63.5</v>
      </c>
      <c r="B3" s="143">
        <v>-1</v>
      </c>
      <c r="C3" s="144">
        <v>-1</v>
      </c>
      <c r="D3" s="144">
        <v>-1</v>
      </c>
      <c r="E3" s="144">
        <v>-1</v>
      </c>
      <c r="F3" s="144">
        <v>-1</v>
      </c>
      <c r="G3" s="144">
        <v>-1</v>
      </c>
      <c r="H3" s="144">
        <v>-1</v>
      </c>
      <c r="I3" s="144">
        <v>-1</v>
      </c>
      <c r="J3" s="144">
        <v>-1</v>
      </c>
      <c r="K3" s="144">
        <v>-1</v>
      </c>
      <c r="L3" s="144">
        <v>-1</v>
      </c>
      <c r="M3" s="144">
        <v>-2</v>
      </c>
      <c r="N3" s="144">
        <v>-2</v>
      </c>
      <c r="O3" s="144">
        <v>-2</v>
      </c>
      <c r="P3" s="144">
        <v>-2</v>
      </c>
      <c r="Q3" s="144">
        <v>-2</v>
      </c>
      <c r="R3" s="144">
        <v>-2</v>
      </c>
      <c r="S3" s="144">
        <v>-2</v>
      </c>
      <c r="T3" s="144">
        <v>-2</v>
      </c>
      <c r="U3" s="144">
        <v>-2</v>
      </c>
      <c r="V3" s="144">
        <v>-2</v>
      </c>
      <c r="W3" s="144">
        <v>-2</v>
      </c>
      <c r="X3" s="144">
        <v>-2</v>
      </c>
      <c r="Y3" s="144">
        <v>-3</v>
      </c>
      <c r="Z3" s="144">
        <v>-3</v>
      </c>
      <c r="AA3" s="145">
        <v>-3</v>
      </c>
      <c r="AB3" s="334">
        <v>63.5</v>
      </c>
      <c r="AC3" s="335"/>
    </row>
    <row r="4" spans="1:29" ht="20.100000000000001" customHeight="1" x14ac:dyDescent="0.2">
      <c r="A4" s="333"/>
      <c r="B4" s="146">
        <v>-94.3</v>
      </c>
      <c r="C4" s="147">
        <v>-100.5</v>
      </c>
      <c r="D4" s="147">
        <v>-106.8</v>
      </c>
      <c r="E4" s="147">
        <v>-113</v>
      </c>
      <c r="F4" s="147">
        <v>-119.2</v>
      </c>
      <c r="G4" s="147">
        <v>-125.5</v>
      </c>
      <c r="H4" s="147">
        <v>-131.69999999999999</v>
      </c>
      <c r="I4" s="147">
        <v>-138</v>
      </c>
      <c r="J4" s="147">
        <v>-144.19999999999999</v>
      </c>
      <c r="K4" s="147">
        <v>-150.5</v>
      </c>
      <c r="L4" s="147">
        <v>-156.80000000000001</v>
      </c>
      <c r="M4" s="147">
        <v>-108.7</v>
      </c>
      <c r="N4" s="147">
        <v>-112.8</v>
      </c>
      <c r="O4" s="147">
        <v>-117</v>
      </c>
      <c r="P4" s="147">
        <v>-121.2</v>
      </c>
      <c r="Q4" s="147">
        <v>-125.3</v>
      </c>
      <c r="R4" s="147">
        <v>-129.5</v>
      </c>
      <c r="S4" s="147">
        <v>-133.69999999999999</v>
      </c>
      <c r="T4" s="147">
        <v>-137.80000000000001</v>
      </c>
      <c r="U4" s="147">
        <v>-142</v>
      </c>
      <c r="V4" s="147">
        <v>-146.19999999999999</v>
      </c>
      <c r="W4" s="147">
        <v>-150.30000000000001</v>
      </c>
      <c r="X4" s="147">
        <v>-154.5</v>
      </c>
      <c r="Y4" s="147">
        <v>-119</v>
      </c>
      <c r="Z4" s="147">
        <v>-122.1</v>
      </c>
      <c r="AA4" s="148">
        <v>-125.3</v>
      </c>
      <c r="AB4" s="336"/>
      <c r="AC4" s="337"/>
    </row>
    <row r="5" spans="1:29" ht="20.100000000000001" customHeight="1" x14ac:dyDescent="0.2">
      <c r="A5" s="332">
        <v>76</v>
      </c>
      <c r="B5" s="149">
        <v>-1</v>
      </c>
      <c r="C5" s="150">
        <v>-1</v>
      </c>
      <c r="D5" s="150">
        <v>-1</v>
      </c>
      <c r="E5" s="150">
        <v>-1</v>
      </c>
      <c r="F5" s="150">
        <v>-1</v>
      </c>
      <c r="G5" s="150">
        <v>-1</v>
      </c>
      <c r="H5" s="150">
        <v>-1</v>
      </c>
      <c r="I5" s="150">
        <v>-1</v>
      </c>
      <c r="J5" s="150">
        <v>-2</v>
      </c>
      <c r="K5" s="150">
        <v>-2</v>
      </c>
      <c r="L5" s="150">
        <v>-2</v>
      </c>
      <c r="M5" s="150">
        <v>-2</v>
      </c>
      <c r="N5" s="150">
        <v>-2</v>
      </c>
      <c r="O5" s="150">
        <v>-2</v>
      </c>
      <c r="P5" s="150">
        <v>-2</v>
      </c>
      <c r="Q5" s="150">
        <v>-2</v>
      </c>
      <c r="R5" s="150">
        <v>-2</v>
      </c>
      <c r="S5" s="150">
        <v>-2</v>
      </c>
      <c r="T5" s="150">
        <v>-3</v>
      </c>
      <c r="U5" s="150">
        <v>-3</v>
      </c>
      <c r="V5" s="150">
        <v>-3</v>
      </c>
      <c r="W5" s="150">
        <v>-3</v>
      </c>
      <c r="X5" s="150">
        <v>-3</v>
      </c>
      <c r="Y5" s="150">
        <v>-3</v>
      </c>
      <c r="Z5" s="150">
        <v>-3</v>
      </c>
      <c r="AA5" s="151">
        <v>-3</v>
      </c>
      <c r="AB5" s="334">
        <v>76</v>
      </c>
      <c r="AC5" s="335"/>
    </row>
    <row r="6" spans="1:29" ht="20.100000000000001" customHeight="1" x14ac:dyDescent="0.2">
      <c r="A6" s="333"/>
      <c r="B6" s="152">
        <v>-94.3</v>
      </c>
      <c r="C6" s="153">
        <v>-100.5</v>
      </c>
      <c r="D6" s="153">
        <v>-106.8</v>
      </c>
      <c r="E6" s="153">
        <v>-113</v>
      </c>
      <c r="F6" s="153">
        <v>-119.2</v>
      </c>
      <c r="G6" s="153">
        <v>-125.5</v>
      </c>
      <c r="H6" s="153">
        <v>-131.69999999999999</v>
      </c>
      <c r="I6" s="153">
        <v>-138</v>
      </c>
      <c r="J6" s="153">
        <v>-96.7</v>
      </c>
      <c r="K6" s="153">
        <v>-100.3</v>
      </c>
      <c r="L6" s="153">
        <v>-104.5</v>
      </c>
      <c r="M6" s="153">
        <v>-108.7</v>
      </c>
      <c r="N6" s="153">
        <v>-112.8</v>
      </c>
      <c r="O6" s="153">
        <v>-117</v>
      </c>
      <c r="P6" s="153">
        <v>-121.2</v>
      </c>
      <c r="Q6" s="153">
        <v>-125.3</v>
      </c>
      <c r="R6" s="153">
        <v>-129.5</v>
      </c>
      <c r="S6" s="153">
        <v>-133.69999999999999</v>
      </c>
      <c r="T6" s="153">
        <v>-103.4</v>
      </c>
      <c r="U6" s="153">
        <v>-106.5</v>
      </c>
      <c r="V6" s="153">
        <v>-109.6</v>
      </c>
      <c r="W6" s="153">
        <v>-112.8</v>
      </c>
      <c r="X6" s="153">
        <v>-115.9</v>
      </c>
      <c r="Y6" s="153">
        <v>-119</v>
      </c>
      <c r="Z6" s="153">
        <v>-122.1</v>
      </c>
      <c r="AA6" s="154">
        <v>-125.3</v>
      </c>
      <c r="AB6" s="336"/>
      <c r="AC6" s="337"/>
    </row>
    <row r="7" spans="1:29" ht="20.100000000000001" customHeight="1" x14ac:dyDescent="0.2">
      <c r="A7" s="332">
        <v>88.5</v>
      </c>
      <c r="B7" s="143">
        <v>-1</v>
      </c>
      <c r="C7" s="144">
        <v>-1</v>
      </c>
      <c r="D7" s="144">
        <v>-1</v>
      </c>
      <c r="E7" s="144">
        <v>-1</v>
      </c>
      <c r="F7" s="144">
        <v>-1</v>
      </c>
      <c r="G7" s="144">
        <v>-1</v>
      </c>
      <c r="H7" s="144">
        <v>-2</v>
      </c>
      <c r="I7" s="144">
        <v>-2</v>
      </c>
      <c r="J7" s="144">
        <v>-2</v>
      </c>
      <c r="K7" s="144">
        <v>-2</v>
      </c>
      <c r="L7" s="144">
        <v>-2</v>
      </c>
      <c r="M7" s="144">
        <v>-2</v>
      </c>
      <c r="N7" s="144">
        <v>-2</v>
      </c>
      <c r="O7" s="144">
        <v>-2</v>
      </c>
      <c r="P7" s="144">
        <v>-3</v>
      </c>
      <c r="Q7" s="144">
        <v>-3</v>
      </c>
      <c r="R7" s="144">
        <v>-3</v>
      </c>
      <c r="S7" s="144">
        <v>-3</v>
      </c>
      <c r="T7" s="144">
        <v>-3</v>
      </c>
      <c r="U7" s="144">
        <v>-3</v>
      </c>
      <c r="V7" s="144">
        <v>-3</v>
      </c>
      <c r="W7" s="144">
        <v>-3</v>
      </c>
      <c r="X7" s="144">
        <v>-4</v>
      </c>
      <c r="Y7" s="144">
        <v>-4</v>
      </c>
      <c r="Z7" s="144">
        <v>-4</v>
      </c>
      <c r="AA7" s="145">
        <v>-4</v>
      </c>
      <c r="AB7" s="334">
        <v>88.5</v>
      </c>
      <c r="AC7" s="335"/>
    </row>
    <row r="8" spans="1:29" ht="20.100000000000001" customHeight="1" x14ac:dyDescent="0.2">
      <c r="A8" s="333"/>
      <c r="B8" s="146">
        <v>-94.3</v>
      </c>
      <c r="C8" s="147">
        <v>-100.5</v>
      </c>
      <c r="D8" s="147">
        <v>-106.8</v>
      </c>
      <c r="E8" s="147">
        <v>-113</v>
      </c>
      <c r="F8" s="147">
        <v>-119.2</v>
      </c>
      <c r="G8" s="147">
        <v>-125.5</v>
      </c>
      <c r="H8" s="147">
        <v>-87.8</v>
      </c>
      <c r="I8" s="147">
        <v>-92</v>
      </c>
      <c r="J8" s="147">
        <v>-96.7</v>
      </c>
      <c r="K8" s="147">
        <v>-100.3</v>
      </c>
      <c r="L8" s="147">
        <v>-104.5</v>
      </c>
      <c r="M8" s="147">
        <v>-108.7</v>
      </c>
      <c r="N8" s="147">
        <v>-112.8</v>
      </c>
      <c r="O8" s="147">
        <v>-117</v>
      </c>
      <c r="P8" s="147">
        <v>-90.9</v>
      </c>
      <c r="Q8" s="147">
        <v>-94</v>
      </c>
      <c r="R8" s="147">
        <v>-97.1</v>
      </c>
      <c r="S8" s="147">
        <v>-100.3</v>
      </c>
      <c r="T8" s="147">
        <v>-103.4</v>
      </c>
      <c r="U8" s="147">
        <v>-106.5</v>
      </c>
      <c r="V8" s="147">
        <v>-109.6</v>
      </c>
      <c r="W8" s="147">
        <v>-112.8</v>
      </c>
      <c r="X8" s="147">
        <v>-92.7</v>
      </c>
      <c r="Y8" s="147">
        <v>-95.2</v>
      </c>
      <c r="Z8" s="147">
        <v>-97.7</v>
      </c>
      <c r="AA8" s="148">
        <v>-100.2</v>
      </c>
      <c r="AB8" s="336"/>
      <c r="AC8" s="337"/>
    </row>
    <row r="9" spans="1:29" ht="20.100000000000001" customHeight="1" x14ac:dyDescent="0.2">
      <c r="A9" s="332">
        <v>101</v>
      </c>
      <c r="B9" s="149">
        <v>-1</v>
      </c>
      <c r="C9" s="150">
        <v>-1</v>
      </c>
      <c r="D9" s="150">
        <v>-1</v>
      </c>
      <c r="E9" s="150">
        <v>-1</v>
      </c>
      <c r="F9" s="150">
        <v>-2</v>
      </c>
      <c r="G9" s="150">
        <v>-2</v>
      </c>
      <c r="H9" s="150">
        <v>-2</v>
      </c>
      <c r="I9" s="150">
        <v>-2</v>
      </c>
      <c r="J9" s="150">
        <v>-2</v>
      </c>
      <c r="K9" s="150">
        <v>-2</v>
      </c>
      <c r="L9" s="150">
        <v>-2</v>
      </c>
      <c r="M9" s="150">
        <v>-3</v>
      </c>
      <c r="N9" s="150">
        <v>-3</v>
      </c>
      <c r="O9" s="150">
        <v>-3</v>
      </c>
      <c r="P9" s="150">
        <v>-3</v>
      </c>
      <c r="Q9" s="150">
        <v>-3</v>
      </c>
      <c r="R9" s="150">
        <v>-3</v>
      </c>
      <c r="S9" s="150">
        <v>-3</v>
      </c>
      <c r="T9" s="150">
        <v>-3</v>
      </c>
      <c r="U9" s="150">
        <v>-4</v>
      </c>
      <c r="V9" s="150">
        <v>-4</v>
      </c>
      <c r="W9" s="150">
        <v>-4</v>
      </c>
      <c r="X9" s="150">
        <v>-4</v>
      </c>
      <c r="Y9" s="150">
        <v>-4</v>
      </c>
      <c r="Z9" s="150">
        <v>-4</v>
      </c>
      <c r="AA9" s="151">
        <v>-4</v>
      </c>
      <c r="AB9" s="334">
        <v>101</v>
      </c>
      <c r="AC9" s="335"/>
    </row>
    <row r="10" spans="1:29" ht="20.100000000000001" customHeight="1" x14ac:dyDescent="0.2">
      <c r="A10" s="333"/>
      <c r="B10" s="152">
        <v>-94.3</v>
      </c>
      <c r="C10" s="153">
        <v>-100.5</v>
      </c>
      <c r="D10" s="153">
        <v>-106.8</v>
      </c>
      <c r="E10" s="153">
        <v>-113</v>
      </c>
      <c r="F10" s="153">
        <v>-79.5</v>
      </c>
      <c r="G10" s="153">
        <v>-83.7</v>
      </c>
      <c r="H10" s="153">
        <v>-87.8</v>
      </c>
      <c r="I10" s="153">
        <v>-92</v>
      </c>
      <c r="J10" s="153">
        <v>-96.7</v>
      </c>
      <c r="K10" s="153">
        <v>-100.3</v>
      </c>
      <c r="L10" s="153">
        <v>-104.5</v>
      </c>
      <c r="M10" s="153">
        <v>-81.5</v>
      </c>
      <c r="N10" s="153">
        <v>-84.6</v>
      </c>
      <c r="O10" s="153">
        <v>-87.8</v>
      </c>
      <c r="P10" s="153">
        <v>-90.9</v>
      </c>
      <c r="Q10" s="153">
        <v>-94</v>
      </c>
      <c r="R10" s="153">
        <v>-97.1</v>
      </c>
      <c r="S10" s="153">
        <v>-100.3</v>
      </c>
      <c r="T10" s="153">
        <v>-103.4</v>
      </c>
      <c r="U10" s="153">
        <v>-85.2</v>
      </c>
      <c r="V10" s="153">
        <v>-87.7</v>
      </c>
      <c r="W10" s="153">
        <v>-90.2</v>
      </c>
      <c r="X10" s="153">
        <v>-92.7</v>
      </c>
      <c r="Y10" s="153">
        <v>-95.2</v>
      </c>
      <c r="Z10" s="153">
        <v>-97.7</v>
      </c>
      <c r="AA10" s="154">
        <v>-100.2</v>
      </c>
      <c r="AB10" s="336"/>
      <c r="AC10" s="337"/>
    </row>
    <row r="11" spans="1:29" ht="20.100000000000001" customHeight="1" x14ac:dyDescent="0.2">
      <c r="A11" s="332">
        <v>113.5</v>
      </c>
      <c r="B11" s="143">
        <v>-1</v>
      </c>
      <c r="C11" s="144">
        <v>-1</v>
      </c>
      <c r="D11" s="144">
        <v>-1</v>
      </c>
      <c r="E11" s="144">
        <v>-2</v>
      </c>
      <c r="F11" s="144">
        <v>-2</v>
      </c>
      <c r="G11" s="144">
        <v>-2</v>
      </c>
      <c r="H11" s="144">
        <v>-2</v>
      </c>
      <c r="I11" s="144">
        <v>-2</v>
      </c>
      <c r="J11" s="144">
        <v>-2</v>
      </c>
      <c r="K11" s="144">
        <v>-3</v>
      </c>
      <c r="L11" s="144">
        <v>-3</v>
      </c>
      <c r="M11" s="144">
        <v>-3</v>
      </c>
      <c r="N11" s="144">
        <v>-3</v>
      </c>
      <c r="O11" s="144">
        <v>-3</v>
      </c>
      <c r="P11" s="144">
        <v>-3</v>
      </c>
      <c r="Q11" s="144">
        <v>-3</v>
      </c>
      <c r="R11" s="144">
        <v>-4</v>
      </c>
      <c r="S11" s="144">
        <v>-3</v>
      </c>
      <c r="T11" s="144">
        <v>-4</v>
      </c>
      <c r="U11" s="144">
        <v>-4</v>
      </c>
      <c r="V11" s="144">
        <v>-4</v>
      </c>
      <c r="W11" s="144">
        <v>-4</v>
      </c>
      <c r="X11" s="144">
        <v>-5</v>
      </c>
      <c r="Y11" s="144">
        <v>-5</v>
      </c>
      <c r="Z11" s="144">
        <v>-5</v>
      </c>
      <c r="AA11" s="145">
        <v>-5</v>
      </c>
      <c r="AB11" s="334">
        <v>113.5</v>
      </c>
      <c r="AC11" s="335"/>
    </row>
    <row r="12" spans="1:29" ht="20.100000000000001" customHeight="1" x14ac:dyDescent="0.2">
      <c r="A12" s="333"/>
      <c r="B12" s="146">
        <v>-94.3</v>
      </c>
      <c r="C12" s="147">
        <v>-100.5</v>
      </c>
      <c r="D12" s="147">
        <v>-106.8</v>
      </c>
      <c r="E12" s="147">
        <v>-75.3</v>
      </c>
      <c r="F12" s="147">
        <v>-79.5</v>
      </c>
      <c r="G12" s="147">
        <v>-83.7</v>
      </c>
      <c r="H12" s="147">
        <v>-87.8</v>
      </c>
      <c r="I12" s="147">
        <v>-92</v>
      </c>
      <c r="J12" s="147">
        <v>-96.7</v>
      </c>
      <c r="K12" s="147">
        <v>-75.3</v>
      </c>
      <c r="L12" s="147">
        <v>-78.400000000000006</v>
      </c>
      <c r="M12" s="147">
        <v>-81.5</v>
      </c>
      <c r="N12" s="147">
        <v>-84.6</v>
      </c>
      <c r="O12" s="147">
        <v>-87.8</v>
      </c>
      <c r="P12" s="147">
        <v>-90.9</v>
      </c>
      <c r="Q12" s="147">
        <v>-94</v>
      </c>
      <c r="R12" s="147">
        <v>-77.7</v>
      </c>
      <c r="S12" s="147">
        <v>-100.3</v>
      </c>
      <c r="T12" s="147">
        <v>-82.7</v>
      </c>
      <c r="U12" s="147">
        <v>-85.2</v>
      </c>
      <c r="V12" s="147">
        <v>-87.7</v>
      </c>
      <c r="W12" s="147">
        <v>-90.2</v>
      </c>
      <c r="X12" s="147">
        <v>-77.3</v>
      </c>
      <c r="Y12" s="147">
        <v>-79.3</v>
      </c>
      <c r="Z12" s="147">
        <v>-81.400000000000006</v>
      </c>
      <c r="AA12" s="148">
        <v>-83.5</v>
      </c>
      <c r="AB12" s="336"/>
      <c r="AC12" s="337"/>
    </row>
    <row r="13" spans="1:29" ht="20.100000000000001" customHeight="1" x14ac:dyDescent="0.2">
      <c r="A13" s="332">
        <v>126</v>
      </c>
      <c r="B13" s="149">
        <v>-1</v>
      </c>
      <c r="C13" s="150">
        <v>-1</v>
      </c>
      <c r="D13" s="150">
        <v>-2</v>
      </c>
      <c r="E13" s="150">
        <v>-2</v>
      </c>
      <c r="F13" s="150">
        <v>-2</v>
      </c>
      <c r="G13" s="150">
        <v>-2</v>
      </c>
      <c r="H13" s="150">
        <v>-2</v>
      </c>
      <c r="I13" s="150">
        <v>-2</v>
      </c>
      <c r="J13" s="150">
        <v>-3</v>
      </c>
      <c r="K13" s="150">
        <v>-3</v>
      </c>
      <c r="L13" s="150">
        <v>-3</v>
      </c>
      <c r="M13" s="150">
        <v>-3</v>
      </c>
      <c r="N13" s="150">
        <v>-3</v>
      </c>
      <c r="O13" s="150">
        <v>-3</v>
      </c>
      <c r="P13" s="150">
        <v>-4</v>
      </c>
      <c r="Q13" s="150">
        <v>-4</v>
      </c>
      <c r="R13" s="150">
        <v>-4</v>
      </c>
      <c r="S13" s="150">
        <v>-3</v>
      </c>
      <c r="T13" s="150">
        <v>-4</v>
      </c>
      <c r="U13" s="150">
        <v>-4</v>
      </c>
      <c r="V13" s="150">
        <v>-5</v>
      </c>
      <c r="W13" s="150">
        <v>-5</v>
      </c>
      <c r="X13" s="150">
        <v>-5</v>
      </c>
      <c r="Y13" s="150">
        <v>-5</v>
      </c>
      <c r="Z13" s="150">
        <v>-5</v>
      </c>
      <c r="AA13" s="151">
        <v>-5</v>
      </c>
      <c r="AB13" s="334">
        <v>126</v>
      </c>
      <c r="AC13" s="335"/>
    </row>
    <row r="14" spans="1:29" ht="20.100000000000001" customHeight="1" x14ac:dyDescent="0.2">
      <c r="A14" s="333"/>
      <c r="B14" s="152">
        <v>-94.3</v>
      </c>
      <c r="C14" s="153">
        <v>-100.5</v>
      </c>
      <c r="D14" s="153">
        <v>-71.2</v>
      </c>
      <c r="E14" s="153">
        <v>-75.3</v>
      </c>
      <c r="F14" s="153">
        <v>-79.5</v>
      </c>
      <c r="G14" s="153">
        <v>-83.7</v>
      </c>
      <c r="H14" s="153">
        <v>-87.8</v>
      </c>
      <c r="I14" s="153">
        <v>-92</v>
      </c>
      <c r="J14" s="153">
        <v>-72.2</v>
      </c>
      <c r="K14" s="153">
        <v>-75.3</v>
      </c>
      <c r="L14" s="153">
        <v>-78.400000000000006</v>
      </c>
      <c r="M14" s="153">
        <v>-81.5</v>
      </c>
      <c r="N14" s="153">
        <v>-84.6</v>
      </c>
      <c r="O14" s="153">
        <v>-87.8</v>
      </c>
      <c r="P14" s="153">
        <v>-72.7</v>
      </c>
      <c r="Q14" s="153">
        <v>-75.2</v>
      </c>
      <c r="R14" s="153">
        <v>-77.7</v>
      </c>
      <c r="S14" s="153">
        <v>-100.3</v>
      </c>
      <c r="T14" s="153">
        <v>-82.7</v>
      </c>
      <c r="U14" s="153">
        <v>-85.2</v>
      </c>
      <c r="V14" s="153">
        <v>-73.099999999999994</v>
      </c>
      <c r="W14" s="153">
        <v>-75.2</v>
      </c>
      <c r="X14" s="153">
        <v>-77.3</v>
      </c>
      <c r="Y14" s="153">
        <v>-79.3</v>
      </c>
      <c r="Z14" s="153">
        <v>-81.400000000000006</v>
      </c>
      <c r="AA14" s="154">
        <v>-83.5</v>
      </c>
      <c r="AB14" s="336"/>
      <c r="AC14" s="337"/>
    </row>
    <row r="15" spans="1:29" ht="20.100000000000001" customHeight="1" x14ac:dyDescent="0.2">
      <c r="A15" s="332">
        <v>138.5</v>
      </c>
      <c r="B15" s="143">
        <v>-1</v>
      </c>
      <c r="C15" s="144">
        <v>-1</v>
      </c>
      <c r="D15" s="144">
        <v>-2</v>
      </c>
      <c r="E15" s="144">
        <v>-2</v>
      </c>
      <c r="F15" s="144">
        <v>-2</v>
      </c>
      <c r="G15" s="144">
        <v>-2</v>
      </c>
      <c r="H15" s="144">
        <v>-2</v>
      </c>
      <c r="I15" s="144">
        <v>-3</v>
      </c>
      <c r="J15" s="144">
        <v>-3</v>
      </c>
      <c r="K15" s="144">
        <v>-3</v>
      </c>
      <c r="L15" s="144">
        <v>-3</v>
      </c>
      <c r="M15" s="144">
        <v>-3</v>
      </c>
      <c r="N15" s="144">
        <v>-4</v>
      </c>
      <c r="O15" s="144">
        <v>-4</v>
      </c>
      <c r="P15" s="144">
        <v>-4</v>
      </c>
      <c r="Q15" s="144">
        <v>-4</v>
      </c>
      <c r="R15" s="144">
        <v>-4</v>
      </c>
      <c r="S15" s="144">
        <v>-3</v>
      </c>
      <c r="T15" s="144">
        <v>-5</v>
      </c>
      <c r="U15" s="144">
        <v>-5</v>
      </c>
      <c r="V15" s="144">
        <v>-5</v>
      </c>
      <c r="W15" s="144">
        <v>-5</v>
      </c>
      <c r="X15" s="144">
        <v>-5</v>
      </c>
      <c r="Y15" s="144">
        <v>-6</v>
      </c>
      <c r="Z15" s="144">
        <v>-6</v>
      </c>
      <c r="AA15" s="145">
        <v>-6</v>
      </c>
      <c r="AB15" s="334">
        <v>138.5</v>
      </c>
      <c r="AC15" s="335"/>
    </row>
    <row r="16" spans="1:29" ht="20.100000000000001" customHeight="1" x14ac:dyDescent="0.2">
      <c r="A16" s="333"/>
      <c r="B16" s="146">
        <v>-94.3</v>
      </c>
      <c r="C16" s="147">
        <v>-100.5</v>
      </c>
      <c r="D16" s="147">
        <v>-71.2</v>
      </c>
      <c r="E16" s="147">
        <v>-75.3</v>
      </c>
      <c r="F16" s="147">
        <v>-79.5</v>
      </c>
      <c r="G16" s="147">
        <v>-83.7</v>
      </c>
      <c r="H16" s="147">
        <v>-87.8</v>
      </c>
      <c r="I16" s="147">
        <v>-69</v>
      </c>
      <c r="J16" s="147">
        <v>-72.2</v>
      </c>
      <c r="K16" s="147">
        <v>-75.3</v>
      </c>
      <c r="L16" s="147">
        <v>-78.400000000000006</v>
      </c>
      <c r="M16" s="147">
        <v>-81.5</v>
      </c>
      <c r="N16" s="147">
        <v>-67.7</v>
      </c>
      <c r="O16" s="147">
        <v>-70.2</v>
      </c>
      <c r="P16" s="147">
        <v>-72.7</v>
      </c>
      <c r="Q16" s="147">
        <v>-75.2</v>
      </c>
      <c r="R16" s="147">
        <v>-77.7</v>
      </c>
      <c r="S16" s="147">
        <v>-100.3</v>
      </c>
      <c r="T16" s="147">
        <v>-68.900000000000006</v>
      </c>
      <c r="U16" s="147">
        <v>-71</v>
      </c>
      <c r="V16" s="147">
        <v>-73.099999999999994</v>
      </c>
      <c r="W16" s="147">
        <v>-75.2</v>
      </c>
      <c r="X16" s="147">
        <v>-77.3</v>
      </c>
      <c r="Y16" s="147">
        <v>-68</v>
      </c>
      <c r="Z16" s="147">
        <v>-69.8</v>
      </c>
      <c r="AA16" s="148">
        <v>-71.599999999999994</v>
      </c>
      <c r="AB16" s="336"/>
      <c r="AC16" s="337"/>
    </row>
    <row r="17" spans="1:29" ht="20.100000000000001" customHeight="1" x14ac:dyDescent="0.2">
      <c r="A17" s="332">
        <v>151</v>
      </c>
      <c r="B17" s="149">
        <v>-1</v>
      </c>
      <c r="C17" s="150">
        <v>-2</v>
      </c>
      <c r="D17" s="150">
        <v>-2</v>
      </c>
      <c r="E17" s="150">
        <v>-2</v>
      </c>
      <c r="F17" s="150">
        <v>-2</v>
      </c>
      <c r="G17" s="150">
        <v>-2</v>
      </c>
      <c r="H17" s="150">
        <v>-3</v>
      </c>
      <c r="I17" s="150">
        <v>-3</v>
      </c>
      <c r="J17" s="150">
        <v>-3</v>
      </c>
      <c r="K17" s="150">
        <v>-3</v>
      </c>
      <c r="L17" s="150">
        <v>-3</v>
      </c>
      <c r="M17" s="150">
        <v>-4</v>
      </c>
      <c r="N17" s="150">
        <v>-4</v>
      </c>
      <c r="O17" s="150">
        <v>-4</v>
      </c>
      <c r="P17" s="150">
        <v>-4</v>
      </c>
      <c r="Q17" s="150">
        <v>-4</v>
      </c>
      <c r="R17" s="150">
        <v>-5</v>
      </c>
      <c r="S17" s="150">
        <v>-5</v>
      </c>
      <c r="T17" s="150">
        <v>-5</v>
      </c>
      <c r="U17" s="150">
        <v>-5</v>
      </c>
      <c r="V17" s="150">
        <v>-5</v>
      </c>
      <c r="W17" s="150">
        <v>-6</v>
      </c>
      <c r="X17" s="150">
        <v>-6</v>
      </c>
      <c r="Y17" s="150">
        <v>-6</v>
      </c>
      <c r="Z17" s="150">
        <v>-6</v>
      </c>
      <c r="AA17" s="151">
        <v>-6</v>
      </c>
      <c r="AB17" s="334">
        <v>151</v>
      </c>
      <c r="AC17" s="335"/>
    </row>
    <row r="18" spans="1:29" ht="20.100000000000001" customHeight="1" x14ac:dyDescent="0.2">
      <c r="A18" s="333"/>
      <c r="B18" s="152">
        <v>-94.3</v>
      </c>
      <c r="C18" s="153">
        <v>-67</v>
      </c>
      <c r="D18" s="153">
        <v>-71.2</v>
      </c>
      <c r="E18" s="153">
        <v>-75.3</v>
      </c>
      <c r="F18" s="153">
        <v>-79.5</v>
      </c>
      <c r="G18" s="153">
        <v>-83.7</v>
      </c>
      <c r="H18" s="153">
        <v>-65.8</v>
      </c>
      <c r="I18" s="153">
        <v>-69</v>
      </c>
      <c r="J18" s="153">
        <v>-72.2</v>
      </c>
      <c r="K18" s="153">
        <v>-75.3</v>
      </c>
      <c r="L18" s="153">
        <v>-78.400000000000006</v>
      </c>
      <c r="M18" s="153">
        <v>-65.2</v>
      </c>
      <c r="N18" s="153">
        <v>-67.7</v>
      </c>
      <c r="O18" s="153">
        <v>-70.2</v>
      </c>
      <c r="P18" s="153">
        <v>-72.7</v>
      </c>
      <c r="Q18" s="153">
        <v>-75.2</v>
      </c>
      <c r="R18" s="153">
        <v>-64.8</v>
      </c>
      <c r="S18" s="153">
        <v>-66.8</v>
      </c>
      <c r="T18" s="153">
        <v>-68.900000000000006</v>
      </c>
      <c r="U18" s="153">
        <v>-71</v>
      </c>
      <c r="V18" s="153">
        <v>-73.099999999999994</v>
      </c>
      <c r="W18" s="153">
        <v>-64.400000000000006</v>
      </c>
      <c r="X18" s="153">
        <v>-66.2</v>
      </c>
      <c r="Y18" s="153">
        <v>-68</v>
      </c>
      <c r="Z18" s="153">
        <v>-69.8</v>
      </c>
      <c r="AA18" s="154">
        <v>-71.599999999999994</v>
      </c>
      <c r="AB18" s="336"/>
      <c r="AC18" s="337"/>
    </row>
    <row r="19" spans="1:29" ht="20.100000000000001" customHeight="1" x14ac:dyDescent="0.2">
      <c r="A19" s="332">
        <v>163.5</v>
      </c>
      <c r="B19" s="143">
        <v>-1</v>
      </c>
      <c r="C19" s="144">
        <v>-2</v>
      </c>
      <c r="D19" s="144">
        <v>-2</v>
      </c>
      <c r="E19" s="144">
        <v>-2</v>
      </c>
      <c r="F19" s="144">
        <v>-2</v>
      </c>
      <c r="G19" s="144">
        <v>-3</v>
      </c>
      <c r="H19" s="144">
        <v>-3</v>
      </c>
      <c r="I19" s="144">
        <v>-3</v>
      </c>
      <c r="J19" s="144">
        <v>-3</v>
      </c>
      <c r="K19" s="144">
        <v>-3</v>
      </c>
      <c r="L19" s="144">
        <v>-4</v>
      </c>
      <c r="M19" s="144">
        <v>-4</v>
      </c>
      <c r="N19" s="144">
        <v>-4</v>
      </c>
      <c r="O19" s="144">
        <v>-4</v>
      </c>
      <c r="P19" s="144">
        <v>-4</v>
      </c>
      <c r="Q19" s="144">
        <v>-5</v>
      </c>
      <c r="R19" s="144">
        <v>-5</v>
      </c>
      <c r="S19" s="144">
        <v>-5</v>
      </c>
      <c r="T19" s="144">
        <v>-5</v>
      </c>
      <c r="U19" s="144">
        <v>-6</v>
      </c>
      <c r="V19" s="144">
        <v>-6</v>
      </c>
      <c r="W19" s="144">
        <v>-6</v>
      </c>
      <c r="X19" s="144">
        <v>-6</v>
      </c>
      <c r="Y19" s="144">
        <v>-6</v>
      </c>
      <c r="Z19" s="144">
        <v>-7</v>
      </c>
      <c r="AA19" s="145">
        <v>-7</v>
      </c>
      <c r="AB19" s="334">
        <v>163.5</v>
      </c>
      <c r="AC19" s="335"/>
    </row>
    <row r="20" spans="1:29" ht="20.100000000000001" customHeight="1" x14ac:dyDescent="0.2">
      <c r="A20" s="333"/>
      <c r="B20" s="146">
        <v>-94.3</v>
      </c>
      <c r="C20" s="147">
        <v>-67</v>
      </c>
      <c r="D20" s="147">
        <v>-71.2</v>
      </c>
      <c r="E20" s="147">
        <v>-75.3</v>
      </c>
      <c r="F20" s="147">
        <v>-79.5</v>
      </c>
      <c r="G20" s="147">
        <v>-62.5</v>
      </c>
      <c r="H20" s="147">
        <v>-65.8</v>
      </c>
      <c r="I20" s="147">
        <v>-69</v>
      </c>
      <c r="J20" s="147">
        <v>-72.2</v>
      </c>
      <c r="K20" s="147">
        <v>-75.3</v>
      </c>
      <c r="L20" s="147">
        <v>-62.7</v>
      </c>
      <c r="M20" s="147">
        <v>-65.2</v>
      </c>
      <c r="N20" s="147">
        <v>-67.7</v>
      </c>
      <c r="O20" s="147">
        <v>-70.2</v>
      </c>
      <c r="P20" s="147">
        <v>-72.7</v>
      </c>
      <c r="Q20" s="147">
        <v>-62.7</v>
      </c>
      <c r="R20" s="147">
        <v>-64.8</v>
      </c>
      <c r="S20" s="147">
        <v>-66.8</v>
      </c>
      <c r="T20" s="147">
        <v>-68.900000000000006</v>
      </c>
      <c r="U20" s="147">
        <v>-60.9</v>
      </c>
      <c r="V20" s="147">
        <v>-62.6</v>
      </c>
      <c r="W20" s="147">
        <v>-64.400000000000006</v>
      </c>
      <c r="X20" s="147">
        <v>-66.2</v>
      </c>
      <c r="Y20" s="147">
        <v>-68</v>
      </c>
      <c r="Z20" s="147">
        <v>-61.1</v>
      </c>
      <c r="AA20" s="148">
        <v>-62.6</v>
      </c>
      <c r="AB20" s="336"/>
      <c r="AC20" s="337"/>
    </row>
    <row r="21" spans="1:29" ht="20.100000000000001" customHeight="1" x14ac:dyDescent="0.2">
      <c r="A21" s="332">
        <v>176</v>
      </c>
      <c r="B21" s="149">
        <v>-1</v>
      </c>
      <c r="C21" s="150">
        <v>-2</v>
      </c>
      <c r="D21" s="150">
        <v>-2</v>
      </c>
      <c r="E21" s="150">
        <v>-2</v>
      </c>
      <c r="F21" s="150">
        <v>-2</v>
      </c>
      <c r="G21" s="150">
        <v>-3</v>
      </c>
      <c r="H21" s="150">
        <v>-3</v>
      </c>
      <c r="I21" s="150">
        <v>-3</v>
      </c>
      <c r="J21" s="150">
        <v>-3</v>
      </c>
      <c r="K21" s="150">
        <v>-4</v>
      </c>
      <c r="L21" s="150">
        <v>-4</v>
      </c>
      <c r="M21" s="150">
        <v>-4</v>
      </c>
      <c r="N21" s="150">
        <v>-4</v>
      </c>
      <c r="O21" s="150">
        <v>-4</v>
      </c>
      <c r="P21" s="150">
        <v>-5</v>
      </c>
      <c r="Q21" s="150">
        <v>-5</v>
      </c>
      <c r="R21" s="150">
        <v>-5</v>
      </c>
      <c r="S21" s="150">
        <v>-5</v>
      </c>
      <c r="T21" s="150">
        <v>-6</v>
      </c>
      <c r="U21" s="150">
        <v>-6</v>
      </c>
      <c r="V21" s="150">
        <v>-6</v>
      </c>
      <c r="W21" s="150">
        <v>-6</v>
      </c>
      <c r="X21" s="150">
        <v>-7</v>
      </c>
      <c r="Y21" s="150">
        <v>-7</v>
      </c>
      <c r="Z21" s="150">
        <v>-7</v>
      </c>
      <c r="AA21" s="151">
        <v>-7</v>
      </c>
      <c r="AB21" s="334">
        <v>176</v>
      </c>
      <c r="AC21" s="335"/>
    </row>
    <row r="22" spans="1:29" ht="20.100000000000001" customHeight="1" x14ac:dyDescent="0.2">
      <c r="A22" s="333"/>
      <c r="B22" s="152">
        <v>-94.3</v>
      </c>
      <c r="C22" s="153">
        <v>-67</v>
      </c>
      <c r="D22" s="153">
        <v>-71.2</v>
      </c>
      <c r="E22" s="153">
        <v>-75.3</v>
      </c>
      <c r="F22" s="153">
        <v>-79.5</v>
      </c>
      <c r="G22" s="153">
        <v>-62.5</v>
      </c>
      <c r="H22" s="153">
        <v>-65.8</v>
      </c>
      <c r="I22" s="153">
        <v>-69</v>
      </c>
      <c r="J22" s="153">
        <v>-72.2</v>
      </c>
      <c r="K22" s="153">
        <v>-60.2</v>
      </c>
      <c r="L22" s="153">
        <v>-62.7</v>
      </c>
      <c r="M22" s="153">
        <v>-65.2</v>
      </c>
      <c r="N22" s="153">
        <v>-67.7</v>
      </c>
      <c r="O22" s="153">
        <v>-70.2</v>
      </c>
      <c r="P22" s="153">
        <v>-60.6</v>
      </c>
      <c r="Q22" s="153">
        <v>-62.7</v>
      </c>
      <c r="R22" s="153">
        <v>-64.8</v>
      </c>
      <c r="S22" s="153">
        <v>-66.8</v>
      </c>
      <c r="T22" s="153">
        <v>-59.1</v>
      </c>
      <c r="U22" s="153">
        <v>-60.9</v>
      </c>
      <c r="V22" s="153">
        <v>-62.6</v>
      </c>
      <c r="W22" s="153">
        <v>-64.400000000000006</v>
      </c>
      <c r="X22" s="153">
        <v>-57.9</v>
      </c>
      <c r="Y22" s="153">
        <v>-59.5</v>
      </c>
      <c r="Z22" s="153">
        <v>-61.1</v>
      </c>
      <c r="AA22" s="154">
        <v>-62.6</v>
      </c>
      <c r="AB22" s="336"/>
      <c r="AC22" s="337"/>
    </row>
    <row r="23" spans="1:29" ht="20.100000000000001" customHeight="1" x14ac:dyDescent="0.2">
      <c r="A23" s="332">
        <v>188.5</v>
      </c>
      <c r="B23" s="143">
        <v>-1</v>
      </c>
      <c r="C23" s="144">
        <v>-2</v>
      </c>
      <c r="D23" s="144">
        <v>-2</v>
      </c>
      <c r="E23" s="144">
        <v>-2</v>
      </c>
      <c r="F23" s="144">
        <v>-2</v>
      </c>
      <c r="G23" s="144">
        <v>-3</v>
      </c>
      <c r="H23" s="144">
        <v>-3</v>
      </c>
      <c r="I23" s="144">
        <v>-3</v>
      </c>
      <c r="J23" s="144">
        <v>-3</v>
      </c>
      <c r="K23" s="144">
        <v>-4</v>
      </c>
      <c r="L23" s="144">
        <v>-4</v>
      </c>
      <c r="M23" s="144">
        <v>-4</v>
      </c>
      <c r="N23" s="144">
        <v>-4</v>
      </c>
      <c r="O23" s="144">
        <v>-5</v>
      </c>
      <c r="P23" s="144">
        <v>-5</v>
      </c>
      <c r="Q23" s="144">
        <v>-5</v>
      </c>
      <c r="R23" s="144">
        <v>-6</v>
      </c>
      <c r="S23" s="144">
        <v>-6</v>
      </c>
      <c r="T23" s="144">
        <v>-6</v>
      </c>
      <c r="U23" s="144">
        <v>-6</v>
      </c>
      <c r="V23" s="144">
        <v>-7</v>
      </c>
      <c r="W23" s="144">
        <v>-7</v>
      </c>
      <c r="X23" s="144">
        <v>-7</v>
      </c>
      <c r="Y23" s="144">
        <v>-7</v>
      </c>
      <c r="Z23" s="144">
        <v>-8</v>
      </c>
      <c r="AA23" s="145">
        <v>-8</v>
      </c>
      <c r="AB23" s="334">
        <v>188.5</v>
      </c>
      <c r="AC23" s="335"/>
    </row>
    <row r="24" spans="1:29" ht="20.100000000000001" customHeight="1" x14ac:dyDescent="0.2">
      <c r="A24" s="333"/>
      <c r="B24" s="146">
        <v>-94.3</v>
      </c>
      <c r="C24" s="147">
        <v>-67</v>
      </c>
      <c r="D24" s="147">
        <v>-71.2</v>
      </c>
      <c r="E24" s="147">
        <v>-75.3</v>
      </c>
      <c r="F24" s="147">
        <v>-79.5</v>
      </c>
      <c r="G24" s="147">
        <v>-62.5</v>
      </c>
      <c r="H24" s="147">
        <v>-65.8</v>
      </c>
      <c r="I24" s="147">
        <v>-69</v>
      </c>
      <c r="J24" s="147">
        <v>-72.2</v>
      </c>
      <c r="K24" s="147">
        <v>-60.2</v>
      </c>
      <c r="L24" s="147">
        <v>-62.7</v>
      </c>
      <c r="M24" s="147">
        <v>-65.2</v>
      </c>
      <c r="N24" s="147">
        <v>-67.7</v>
      </c>
      <c r="O24" s="147">
        <v>-58.5</v>
      </c>
      <c r="P24" s="147">
        <v>-60.6</v>
      </c>
      <c r="Q24" s="147">
        <v>-62.7</v>
      </c>
      <c r="R24" s="147">
        <v>-55.5</v>
      </c>
      <c r="S24" s="147">
        <v>-57.3</v>
      </c>
      <c r="T24" s="147">
        <v>-59.1</v>
      </c>
      <c r="U24" s="147">
        <v>-60.9</v>
      </c>
      <c r="V24" s="147">
        <v>-54.8</v>
      </c>
      <c r="W24" s="147">
        <v>-56.4</v>
      </c>
      <c r="X24" s="147">
        <v>-57.9</v>
      </c>
      <c r="Y24" s="147">
        <v>-59.5</v>
      </c>
      <c r="Z24" s="147">
        <v>-54.3</v>
      </c>
      <c r="AA24" s="148">
        <v>-55.7</v>
      </c>
      <c r="AB24" s="336"/>
      <c r="AC24" s="337"/>
    </row>
    <row r="25" spans="1:29" ht="20.100000000000001" customHeight="1" x14ac:dyDescent="0.2">
      <c r="A25" s="332">
        <v>201</v>
      </c>
      <c r="B25" s="149">
        <v>-1</v>
      </c>
      <c r="C25" s="150">
        <v>-2</v>
      </c>
      <c r="D25" s="150">
        <v>-2</v>
      </c>
      <c r="E25" s="150">
        <v>-2</v>
      </c>
      <c r="F25" s="150">
        <v>-2</v>
      </c>
      <c r="G25" s="150">
        <v>-3</v>
      </c>
      <c r="H25" s="150">
        <v>-3</v>
      </c>
      <c r="I25" s="150">
        <v>-3</v>
      </c>
      <c r="J25" s="150">
        <v>-4</v>
      </c>
      <c r="K25" s="150">
        <v>-4</v>
      </c>
      <c r="L25" s="150">
        <v>-4</v>
      </c>
      <c r="M25" s="150">
        <v>-4</v>
      </c>
      <c r="N25" s="150">
        <v>-5</v>
      </c>
      <c r="O25" s="150">
        <v>-5</v>
      </c>
      <c r="P25" s="150">
        <v>-5</v>
      </c>
      <c r="Q25" s="150">
        <v>-6</v>
      </c>
      <c r="R25" s="150">
        <v>-6</v>
      </c>
      <c r="S25" s="150">
        <v>-6</v>
      </c>
      <c r="T25" s="150">
        <v>-6</v>
      </c>
      <c r="U25" s="150">
        <v>-7</v>
      </c>
      <c r="V25" s="150">
        <v>-7</v>
      </c>
      <c r="W25" s="150">
        <v>-7</v>
      </c>
      <c r="X25" s="150">
        <v>-7</v>
      </c>
      <c r="Y25" s="150">
        <v>-8</v>
      </c>
      <c r="Z25" s="150">
        <v>-8</v>
      </c>
      <c r="AA25" s="151">
        <v>-8</v>
      </c>
      <c r="AB25" s="334">
        <v>201</v>
      </c>
      <c r="AC25" s="335"/>
    </row>
    <row r="26" spans="1:29" ht="20.100000000000001" customHeight="1" x14ac:dyDescent="0.2">
      <c r="A26" s="333"/>
      <c r="B26" s="152">
        <v>-94.3</v>
      </c>
      <c r="C26" s="153">
        <v>-67</v>
      </c>
      <c r="D26" s="153">
        <v>-71.2</v>
      </c>
      <c r="E26" s="153">
        <v>-75.3</v>
      </c>
      <c r="F26" s="153">
        <v>-79.5</v>
      </c>
      <c r="G26" s="153">
        <v>-62.5</v>
      </c>
      <c r="H26" s="153">
        <v>-65.8</v>
      </c>
      <c r="I26" s="153">
        <v>-69</v>
      </c>
      <c r="J26" s="153">
        <v>-57.7</v>
      </c>
      <c r="K26" s="153">
        <v>-60.2</v>
      </c>
      <c r="L26" s="153">
        <v>-62.7</v>
      </c>
      <c r="M26" s="153">
        <v>-65.2</v>
      </c>
      <c r="N26" s="153">
        <v>-56.4</v>
      </c>
      <c r="O26" s="153">
        <v>-58.5</v>
      </c>
      <c r="P26" s="153">
        <v>-60.6</v>
      </c>
      <c r="Q26" s="153">
        <v>-53.7</v>
      </c>
      <c r="R26" s="153">
        <v>-55.5</v>
      </c>
      <c r="S26" s="153">
        <v>-57.3</v>
      </c>
      <c r="T26" s="153">
        <v>-59.1</v>
      </c>
      <c r="U26" s="153">
        <v>-53.3</v>
      </c>
      <c r="V26" s="153">
        <v>-54.8</v>
      </c>
      <c r="W26" s="153">
        <v>-56.4</v>
      </c>
      <c r="X26" s="153">
        <v>-57.9</v>
      </c>
      <c r="Y26" s="153">
        <v>-52.9</v>
      </c>
      <c r="Z26" s="153">
        <v>-54.3</v>
      </c>
      <c r="AA26" s="154">
        <v>-55.7</v>
      </c>
      <c r="AB26" s="336"/>
      <c r="AC26" s="337"/>
    </row>
    <row r="27" spans="1:29" ht="20.100000000000001" customHeight="1" x14ac:dyDescent="0.2">
      <c r="A27" s="346">
        <v>213.5</v>
      </c>
      <c r="B27" s="155">
        <v>1</v>
      </c>
      <c r="C27" s="156">
        <v>2</v>
      </c>
      <c r="D27" s="156">
        <v>2</v>
      </c>
      <c r="E27" s="156">
        <v>2</v>
      </c>
      <c r="F27" s="156">
        <v>2</v>
      </c>
      <c r="G27" s="156">
        <v>3</v>
      </c>
      <c r="H27" s="156">
        <v>3</v>
      </c>
      <c r="I27" s="156">
        <v>3</v>
      </c>
      <c r="J27" s="156">
        <v>4</v>
      </c>
      <c r="K27" s="156">
        <v>4</v>
      </c>
      <c r="L27" s="156">
        <v>4</v>
      </c>
      <c r="M27" s="156">
        <v>5</v>
      </c>
      <c r="N27" s="156">
        <v>5</v>
      </c>
      <c r="O27" s="156">
        <v>5</v>
      </c>
      <c r="P27" s="156">
        <v>5</v>
      </c>
      <c r="Q27" s="156">
        <v>6</v>
      </c>
      <c r="R27" s="156">
        <v>6</v>
      </c>
      <c r="S27" s="156">
        <v>6</v>
      </c>
      <c r="T27" s="156">
        <v>7</v>
      </c>
      <c r="U27" s="156">
        <v>7</v>
      </c>
      <c r="V27" s="156">
        <v>7</v>
      </c>
      <c r="W27" s="156">
        <v>7</v>
      </c>
      <c r="X27" s="156">
        <v>8</v>
      </c>
      <c r="Y27" s="156">
        <v>8</v>
      </c>
      <c r="Z27" s="156">
        <v>8</v>
      </c>
      <c r="AA27" s="157">
        <v>9</v>
      </c>
      <c r="AB27" s="348">
        <v>213.5</v>
      </c>
      <c r="AC27" s="349"/>
    </row>
    <row r="28" spans="1:29" ht="20.100000000000001" customHeight="1" x14ac:dyDescent="0.2">
      <c r="A28" s="347"/>
      <c r="B28" s="158">
        <v>94.3</v>
      </c>
      <c r="C28" s="159">
        <v>67</v>
      </c>
      <c r="D28" s="159">
        <v>71.2</v>
      </c>
      <c r="E28" s="159">
        <v>75.3</v>
      </c>
      <c r="F28" s="159">
        <v>79.5</v>
      </c>
      <c r="G28" s="159">
        <v>62.5</v>
      </c>
      <c r="H28" s="159">
        <v>65.8</v>
      </c>
      <c r="I28" s="159">
        <v>69</v>
      </c>
      <c r="J28" s="159">
        <v>57.7</v>
      </c>
      <c r="K28" s="159">
        <v>60.2</v>
      </c>
      <c r="L28" s="159">
        <v>62.7</v>
      </c>
      <c r="M28" s="159">
        <v>54.3</v>
      </c>
      <c r="N28" s="159">
        <v>56.4</v>
      </c>
      <c r="O28" s="159">
        <v>58.5</v>
      </c>
      <c r="P28" s="159">
        <v>60.6</v>
      </c>
      <c r="Q28" s="159">
        <v>53.7</v>
      </c>
      <c r="R28" s="159">
        <v>55.5</v>
      </c>
      <c r="S28" s="159">
        <v>57.3</v>
      </c>
      <c r="T28" s="159">
        <v>51.7</v>
      </c>
      <c r="U28" s="159">
        <v>53.3</v>
      </c>
      <c r="V28" s="159">
        <v>54.8</v>
      </c>
      <c r="W28" s="159">
        <v>56.4</v>
      </c>
      <c r="X28" s="159">
        <v>51.5</v>
      </c>
      <c r="Y28" s="159">
        <v>52.9</v>
      </c>
      <c r="Z28" s="159">
        <v>54.3</v>
      </c>
      <c r="AA28" s="160">
        <v>50.1</v>
      </c>
      <c r="AB28" s="350"/>
      <c r="AC28" s="351"/>
    </row>
    <row r="29" spans="1:29" ht="20.100000000000001" customHeight="1" x14ac:dyDescent="0.2">
      <c r="A29" s="332">
        <v>226</v>
      </c>
      <c r="B29" s="149">
        <v>-1</v>
      </c>
      <c r="C29" s="150">
        <v>-2</v>
      </c>
      <c r="D29" s="150">
        <v>-2</v>
      </c>
      <c r="E29" s="150">
        <v>-2</v>
      </c>
      <c r="F29" s="150">
        <v>-2</v>
      </c>
      <c r="G29" s="150">
        <v>-3</v>
      </c>
      <c r="H29" s="150">
        <v>-3</v>
      </c>
      <c r="I29" s="150">
        <v>-3</v>
      </c>
      <c r="J29" s="150">
        <v>-4</v>
      </c>
      <c r="K29" s="150">
        <v>-4</v>
      </c>
      <c r="L29" s="150">
        <v>-4</v>
      </c>
      <c r="M29" s="150">
        <v>-5</v>
      </c>
      <c r="N29" s="150">
        <v>-5</v>
      </c>
      <c r="O29" s="150">
        <v>-5</v>
      </c>
      <c r="P29" s="150">
        <v>-6</v>
      </c>
      <c r="Q29" s="150">
        <v>-6</v>
      </c>
      <c r="R29" s="150">
        <v>-6</v>
      </c>
      <c r="S29" s="150">
        <v>-7</v>
      </c>
      <c r="T29" s="150">
        <v>-7</v>
      </c>
      <c r="U29" s="150">
        <v>-7</v>
      </c>
      <c r="V29" s="150">
        <v>-7</v>
      </c>
      <c r="W29" s="150">
        <v>-8</v>
      </c>
      <c r="X29" s="150">
        <v>-8</v>
      </c>
      <c r="Y29" s="150">
        <v>-8</v>
      </c>
      <c r="Z29" s="150">
        <v>-9</v>
      </c>
      <c r="AA29" s="151">
        <v>-9</v>
      </c>
      <c r="AB29" s="334">
        <v>226</v>
      </c>
      <c r="AC29" s="335"/>
    </row>
    <row r="30" spans="1:29" ht="20.100000000000001" customHeight="1" x14ac:dyDescent="0.2">
      <c r="A30" s="333"/>
      <c r="B30" s="152">
        <v>-94.3</v>
      </c>
      <c r="C30" s="153">
        <v>-67</v>
      </c>
      <c r="D30" s="153">
        <v>-71.2</v>
      </c>
      <c r="E30" s="153">
        <v>-75.3</v>
      </c>
      <c r="F30" s="153">
        <v>-79.5</v>
      </c>
      <c r="G30" s="153">
        <v>-62.5</v>
      </c>
      <c r="H30" s="153">
        <v>-65.8</v>
      </c>
      <c r="I30" s="153">
        <v>-69</v>
      </c>
      <c r="J30" s="153">
        <v>-57.7</v>
      </c>
      <c r="K30" s="153">
        <v>-60.2</v>
      </c>
      <c r="L30" s="153">
        <v>-62.7</v>
      </c>
      <c r="M30" s="153">
        <v>-54.3</v>
      </c>
      <c r="N30" s="153">
        <v>-56.4</v>
      </c>
      <c r="O30" s="153">
        <v>-58.5</v>
      </c>
      <c r="P30" s="153">
        <v>-51.9</v>
      </c>
      <c r="Q30" s="153">
        <v>-53.7</v>
      </c>
      <c r="R30" s="153">
        <v>-55.5</v>
      </c>
      <c r="S30" s="153">
        <v>-50.1</v>
      </c>
      <c r="T30" s="153">
        <v>-51.7</v>
      </c>
      <c r="U30" s="153">
        <v>-53.3</v>
      </c>
      <c r="V30" s="153">
        <v>-54.8</v>
      </c>
      <c r="W30" s="153">
        <v>-50.1</v>
      </c>
      <c r="X30" s="153">
        <v>-51.5</v>
      </c>
      <c r="Y30" s="153">
        <v>-52.9</v>
      </c>
      <c r="Z30" s="153">
        <v>-48.9</v>
      </c>
      <c r="AA30" s="154">
        <v>-50.1</v>
      </c>
      <c r="AB30" s="336"/>
      <c r="AC30" s="337"/>
    </row>
    <row r="31" spans="1:29" ht="20.100000000000001" customHeight="1" x14ac:dyDescent="0.2">
      <c r="A31" s="332">
        <v>238.5</v>
      </c>
      <c r="B31" s="143">
        <v>-1</v>
      </c>
      <c r="C31" s="144">
        <v>-2</v>
      </c>
      <c r="D31" s="144">
        <v>-2</v>
      </c>
      <c r="E31" s="144">
        <v>-2</v>
      </c>
      <c r="F31" s="144">
        <v>-2</v>
      </c>
      <c r="G31" s="144">
        <v>-3</v>
      </c>
      <c r="H31" s="144">
        <v>-3</v>
      </c>
      <c r="I31" s="144">
        <v>-4</v>
      </c>
      <c r="J31" s="144">
        <v>-4</v>
      </c>
      <c r="K31" s="144">
        <v>-4</v>
      </c>
      <c r="L31" s="144">
        <v>-5</v>
      </c>
      <c r="M31" s="144">
        <v>-5</v>
      </c>
      <c r="N31" s="144">
        <v>-5</v>
      </c>
      <c r="O31" s="144">
        <v>-5</v>
      </c>
      <c r="P31" s="144">
        <v>-6</v>
      </c>
      <c r="Q31" s="144">
        <v>-6</v>
      </c>
      <c r="R31" s="144">
        <v>-6</v>
      </c>
      <c r="S31" s="144">
        <v>-7</v>
      </c>
      <c r="T31" s="144">
        <v>-7</v>
      </c>
      <c r="U31" s="144">
        <v>-7</v>
      </c>
      <c r="V31" s="144">
        <v>-8</v>
      </c>
      <c r="W31" s="144">
        <v>-8</v>
      </c>
      <c r="X31" s="144">
        <v>-8</v>
      </c>
      <c r="Y31" s="144">
        <v>-9</v>
      </c>
      <c r="Z31" s="144">
        <v>-9</v>
      </c>
      <c r="AA31" s="145">
        <v>-9</v>
      </c>
      <c r="AB31" s="334">
        <v>238.5</v>
      </c>
      <c r="AC31" s="335"/>
    </row>
    <row r="32" spans="1:29" ht="20.100000000000001" customHeight="1" x14ac:dyDescent="0.2">
      <c r="A32" s="333"/>
      <c r="B32" s="146">
        <v>-94.3</v>
      </c>
      <c r="C32" s="147">
        <v>-67</v>
      </c>
      <c r="D32" s="147">
        <v>-71.2</v>
      </c>
      <c r="E32" s="147">
        <v>-75.3</v>
      </c>
      <c r="F32" s="147">
        <v>-79.5</v>
      </c>
      <c r="G32" s="147">
        <v>-62.5</v>
      </c>
      <c r="H32" s="147">
        <v>-65.8</v>
      </c>
      <c r="I32" s="161">
        <v>-552</v>
      </c>
      <c r="J32" s="147">
        <v>-57.7</v>
      </c>
      <c r="K32" s="147">
        <v>-60.2</v>
      </c>
      <c r="L32" s="147">
        <v>-52.3</v>
      </c>
      <c r="M32" s="147">
        <v>-54.3</v>
      </c>
      <c r="N32" s="147">
        <v>-56.4</v>
      </c>
      <c r="O32" s="147">
        <v>-58.5</v>
      </c>
      <c r="P32" s="147">
        <v>-51.9</v>
      </c>
      <c r="Q32" s="147">
        <v>-53.7</v>
      </c>
      <c r="R32" s="147">
        <v>-55.5</v>
      </c>
      <c r="S32" s="147">
        <v>-50.1</v>
      </c>
      <c r="T32" s="147">
        <v>-51.7</v>
      </c>
      <c r="U32" s="147">
        <v>-53.3</v>
      </c>
      <c r="V32" s="147">
        <v>-48.7</v>
      </c>
      <c r="W32" s="147">
        <v>-50.1</v>
      </c>
      <c r="X32" s="147">
        <v>-51.5</v>
      </c>
      <c r="Y32" s="147">
        <v>-47.6</v>
      </c>
      <c r="Z32" s="147">
        <v>-48.9</v>
      </c>
      <c r="AA32" s="148">
        <v>-50.1</v>
      </c>
      <c r="AB32" s="336"/>
      <c r="AC32" s="337"/>
    </row>
    <row r="33" spans="1:29" ht="20.100000000000001" customHeight="1" x14ac:dyDescent="0.2">
      <c r="A33" s="332">
        <v>251</v>
      </c>
      <c r="B33" s="149">
        <v>-1</v>
      </c>
      <c r="C33" s="150">
        <v>-2</v>
      </c>
      <c r="D33" s="150">
        <v>-2</v>
      </c>
      <c r="E33" s="150">
        <v>-2</v>
      </c>
      <c r="F33" s="150">
        <v>-2</v>
      </c>
      <c r="G33" s="150">
        <v>-3</v>
      </c>
      <c r="H33" s="150">
        <v>-3</v>
      </c>
      <c r="I33" s="150">
        <v>-4</v>
      </c>
      <c r="J33" s="150">
        <v>-4</v>
      </c>
      <c r="K33" s="150">
        <v>-4</v>
      </c>
      <c r="L33" s="150">
        <v>-5</v>
      </c>
      <c r="M33" s="150">
        <v>-5</v>
      </c>
      <c r="N33" s="150">
        <v>-5</v>
      </c>
      <c r="O33" s="150">
        <v>-6</v>
      </c>
      <c r="P33" s="150">
        <v>-6</v>
      </c>
      <c r="Q33" s="150">
        <v>-6</v>
      </c>
      <c r="R33" s="150">
        <v>-7</v>
      </c>
      <c r="S33" s="150">
        <v>-7</v>
      </c>
      <c r="T33" s="150">
        <v>-7</v>
      </c>
      <c r="U33" s="150">
        <v>-8</v>
      </c>
      <c r="V33" s="150">
        <v>-8</v>
      </c>
      <c r="W33" s="150">
        <v>-8</v>
      </c>
      <c r="X33" s="150">
        <v>-9</v>
      </c>
      <c r="Y33" s="150">
        <v>-9</v>
      </c>
      <c r="Z33" s="150">
        <v>-9</v>
      </c>
      <c r="AA33" s="151">
        <v>-10</v>
      </c>
      <c r="AB33" s="334">
        <v>251</v>
      </c>
      <c r="AC33" s="335"/>
    </row>
    <row r="34" spans="1:29" ht="20.100000000000001" customHeight="1" thickBot="1" x14ac:dyDescent="0.25">
      <c r="A34" s="343"/>
      <c r="B34" s="162">
        <v>-94.3</v>
      </c>
      <c r="C34" s="163">
        <v>-67</v>
      </c>
      <c r="D34" s="163">
        <v>-71.2</v>
      </c>
      <c r="E34" s="163">
        <v>-75.3</v>
      </c>
      <c r="F34" s="163">
        <v>-79.5</v>
      </c>
      <c r="G34" s="163">
        <v>-62.5</v>
      </c>
      <c r="H34" s="163">
        <v>-65.8</v>
      </c>
      <c r="I34" s="164">
        <v>-552</v>
      </c>
      <c r="J34" s="163">
        <v>-57.7</v>
      </c>
      <c r="K34" s="163">
        <v>-60.2</v>
      </c>
      <c r="L34" s="163">
        <v>-52.3</v>
      </c>
      <c r="M34" s="163">
        <v>-54.3</v>
      </c>
      <c r="N34" s="163">
        <v>-56.4</v>
      </c>
      <c r="O34" s="163">
        <v>-50.1</v>
      </c>
      <c r="P34" s="163">
        <v>-51.9</v>
      </c>
      <c r="Q34" s="163">
        <v>-53.7</v>
      </c>
      <c r="R34" s="163">
        <v>-48.6</v>
      </c>
      <c r="S34" s="163">
        <v>-50.1</v>
      </c>
      <c r="T34" s="163">
        <v>-51.7</v>
      </c>
      <c r="U34" s="163">
        <v>-47.3</v>
      </c>
      <c r="V34" s="163">
        <v>-48.7</v>
      </c>
      <c r="W34" s="163">
        <v>-50.1</v>
      </c>
      <c r="X34" s="163">
        <v>-46.4</v>
      </c>
      <c r="Y34" s="163">
        <v>-47.6</v>
      </c>
      <c r="Z34" s="163">
        <v>-48.9</v>
      </c>
      <c r="AA34" s="165">
        <v>-45.5</v>
      </c>
      <c r="AB34" s="344"/>
      <c r="AC34" s="345"/>
    </row>
  </sheetData>
  <mergeCells count="35">
    <mergeCell ref="A31:A32"/>
    <mergeCell ref="AB31:AC32"/>
    <mergeCell ref="A33:A34"/>
    <mergeCell ref="AB33:AC34"/>
    <mergeCell ref="A25:A26"/>
    <mergeCell ref="AB25:AC26"/>
    <mergeCell ref="A27:A28"/>
    <mergeCell ref="AB27:AC28"/>
    <mergeCell ref="A29:A30"/>
    <mergeCell ref="AB29:AC30"/>
    <mergeCell ref="A19:A20"/>
    <mergeCell ref="AB19:AC20"/>
    <mergeCell ref="A21:A22"/>
    <mergeCell ref="AB21:AC22"/>
    <mergeCell ref="A23:A24"/>
    <mergeCell ref="AB23:AC24"/>
    <mergeCell ref="A13:A14"/>
    <mergeCell ref="AB13:AC14"/>
    <mergeCell ref="A15:A16"/>
    <mergeCell ref="AB15:AC16"/>
    <mergeCell ref="A17:A18"/>
    <mergeCell ref="AB17:AC18"/>
    <mergeCell ref="A7:A8"/>
    <mergeCell ref="AB7:AC8"/>
    <mergeCell ref="A9:A10"/>
    <mergeCell ref="AB9:AC10"/>
    <mergeCell ref="A11:A12"/>
    <mergeCell ref="AB11:AC12"/>
    <mergeCell ref="A5:A6"/>
    <mergeCell ref="AB5:AC6"/>
    <mergeCell ref="A1:AC1"/>
    <mergeCell ref="A2:B2"/>
    <mergeCell ref="AA2:AB2"/>
    <mergeCell ref="A3:A4"/>
    <mergeCell ref="AB3:AC4"/>
  </mergeCells>
  <pageMargins left="0.70866141732283472" right="0.70866141732283472" top="0.74803149606299213" bottom="0.74803149606299213" header="0.31496062992125984" footer="0.31496062992125984"/>
  <pageSetup paperSize="9" scale="58" orientation="landscape" horizontalDpi="300" verticalDpi="300" r:id="rId1"/>
  <headerFooter>
    <oddFooter xml:space="preserve">&amp;L&amp;14hapa AG
Neunstetter Str. 33
91567 Herrieden&amp;C&amp;14Anzahl
--------------
Abstand&amp;R&amp;14&amp;D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Formular neu</vt:lpstr>
      <vt:lpstr>Ansätze</vt:lpstr>
      <vt:lpstr>Tabelle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2018-11-21T11:44:43Z</cp:lastPrinted>
  <dcterms:created xsi:type="dcterms:W3CDTF">1996-10-17T05:27:31Z</dcterms:created>
  <dcterms:modified xsi:type="dcterms:W3CDTF">2018-11-21T13:03:18Z</dcterms:modified>
</cp:coreProperties>
</file>